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defaultThemeVersion="124226"/>
  <mc:AlternateContent xmlns:mc="http://schemas.openxmlformats.org/markup-compatibility/2006">
    <mc:Choice Requires="x15">
      <x15ac:absPath xmlns:x15ac="http://schemas.microsoft.com/office/spreadsheetml/2010/11/ac" url="C:\Users\User\PQplus Dropbox\PQplus\Product Development\2021 NEW NDIS PRACTICE STANDARDS - UPDATES\New Policies Draft\Updated forms\"/>
    </mc:Choice>
  </mc:AlternateContent>
  <xr:revisionPtr revIDLastSave="0" documentId="13_ncr:1_{29FAE5B5-6127-4EDB-BA39-0C8E494EE65E}" xr6:coauthVersionLast="47" xr6:coauthVersionMax="47" xr10:uidLastSave="{00000000-0000-0000-0000-000000000000}"/>
  <bookViews>
    <workbookView xWindow="-120" yWindow="-120" windowWidth="29040" windowHeight="15840" xr2:uid="{00000000-000D-0000-FFFF-FFFF00000000}"/>
  </bookViews>
  <sheets>
    <sheet name="Risk Register" sheetId="1" r:id="rId1"/>
    <sheet name="Categories of risk" sheetId="2" state="hidden" r:id="rId2"/>
    <sheet name="Risk Matrix" sheetId="6" r:id="rId3"/>
    <sheet name="Likelihood" sheetId="5" r:id="rId4"/>
    <sheet name="Consequence" sheetId="4" r:id="rId5"/>
    <sheet name="Hidden" sheetId="3" state="hidden" r:id="rId6"/>
  </sheets>
  <definedNames>
    <definedName name="List1">Hidden!$A$1:$B$6</definedName>
    <definedName name="List2">Hidden!$C$1:$D$6</definedName>
    <definedName name="List3">Hidden!$F$1:$G$26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13" i="1" l="1"/>
  <c r="P13" i="1"/>
  <c r="R13" i="1" s="1"/>
  <c r="O13" i="1" s="1"/>
  <c r="J13" i="1"/>
  <c r="I13" i="1"/>
  <c r="K13" i="1" s="1"/>
  <c r="H13" i="1" s="1"/>
  <c r="I11" i="1"/>
  <c r="K11" i="1" s="1"/>
  <c r="H11" i="1" s="1"/>
  <c r="J11" i="1"/>
  <c r="P11" i="1"/>
  <c r="R11" i="1" s="1"/>
  <c r="O11" i="1" s="1"/>
  <c r="Q11" i="1"/>
  <c r="P6" i="1"/>
  <c r="R6" i="1" s="1"/>
  <c r="O6" i="1" s="1"/>
  <c r="Q6" i="1"/>
  <c r="J6" i="1"/>
  <c r="I6" i="1"/>
  <c r="I18" i="1"/>
  <c r="I19" i="1"/>
  <c r="P8" i="1"/>
  <c r="Q8" i="1"/>
  <c r="R8" i="1"/>
  <c r="O8" i="1" s="1"/>
  <c r="P9" i="1"/>
  <c r="R9" i="1" s="1"/>
  <c r="O9" i="1" s="1"/>
  <c r="Q9" i="1"/>
  <c r="P10" i="1"/>
  <c r="R10" i="1" s="1"/>
  <c r="O10" i="1" s="1"/>
  <c r="Q10" i="1"/>
  <c r="P12" i="1"/>
  <c r="R12" i="1" s="1"/>
  <c r="O12" i="1" s="1"/>
  <c r="Q12" i="1"/>
  <c r="P14" i="1"/>
  <c r="R14" i="1" s="1"/>
  <c r="O14" i="1" s="1"/>
  <c r="Q14" i="1"/>
  <c r="P15" i="1"/>
  <c r="Q15" i="1"/>
  <c r="P16" i="1"/>
  <c r="Q16" i="1"/>
  <c r="P17" i="1"/>
  <c r="R17" i="1" s="1"/>
  <c r="O17" i="1" s="1"/>
  <c r="Q17" i="1"/>
  <c r="P18" i="1"/>
  <c r="R18" i="1" s="1"/>
  <c r="O18" i="1" s="1"/>
  <c r="Q18" i="1"/>
  <c r="P19" i="1"/>
  <c r="R19" i="1" s="1"/>
  <c r="O19" i="1" s="1"/>
  <c r="Q19" i="1"/>
  <c r="P20" i="1"/>
  <c r="R20" i="1" s="1"/>
  <c r="O20" i="1" s="1"/>
  <c r="Q20" i="1"/>
  <c r="P21" i="1"/>
  <c r="R21" i="1" s="1"/>
  <c r="O21" i="1" s="1"/>
  <c r="Q21" i="1"/>
  <c r="P22" i="1"/>
  <c r="R22" i="1" s="1"/>
  <c r="O22" i="1" s="1"/>
  <c r="Q22" i="1"/>
  <c r="P23" i="1"/>
  <c r="R23" i="1" s="1"/>
  <c r="O23" i="1" s="1"/>
  <c r="Q23" i="1"/>
  <c r="P24" i="1"/>
  <c r="R24" i="1" s="1"/>
  <c r="O24" i="1" s="1"/>
  <c r="Q24" i="1"/>
  <c r="P25" i="1"/>
  <c r="R25" i="1" s="1"/>
  <c r="O25" i="1" s="1"/>
  <c r="Q25" i="1"/>
  <c r="P26" i="1"/>
  <c r="R26" i="1" s="1"/>
  <c r="O26" i="1" s="1"/>
  <c r="Q26" i="1"/>
  <c r="P27" i="1"/>
  <c r="R27" i="1" s="1"/>
  <c r="O27" i="1" s="1"/>
  <c r="Q27" i="1"/>
  <c r="P28" i="1"/>
  <c r="R28" i="1" s="1"/>
  <c r="O28" i="1" s="1"/>
  <c r="Q28" i="1"/>
  <c r="P29" i="1"/>
  <c r="R29" i="1" s="1"/>
  <c r="O29" i="1" s="1"/>
  <c r="Q29" i="1"/>
  <c r="P30" i="1"/>
  <c r="R30" i="1" s="1"/>
  <c r="O30" i="1" s="1"/>
  <c r="Q30" i="1"/>
  <c r="I8" i="1"/>
  <c r="K8" i="1" s="1"/>
  <c r="H8" i="1" s="1"/>
  <c r="J8" i="1"/>
  <c r="I9" i="1"/>
  <c r="K9" i="1" s="1"/>
  <c r="H9" i="1" s="1"/>
  <c r="J9" i="1"/>
  <c r="I10" i="1"/>
  <c r="K10" i="1" s="1"/>
  <c r="H10" i="1" s="1"/>
  <c r="J10" i="1"/>
  <c r="I12" i="1"/>
  <c r="K12" i="1" s="1"/>
  <c r="H12" i="1" s="1"/>
  <c r="J12" i="1"/>
  <c r="I14" i="1"/>
  <c r="K14" i="1" s="1"/>
  <c r="H14" i="1" s="1"/>
  <c r="J14" i="1"/>
  <c r="I15" i="1"/>
  <c r="J15" i="1"/>
  <c r="I16" i="1"/>
  <c r="J16" i="1"/>
  <c r="I17" i="1"/>
  <c r="K17" i="1" s="1"/>
  <c r="H17" i="1" s="1"/>
  <c r="J17" i="1"/>
  <c r="J18" i="1"/>
  <c r="K18" i="1" s="1"/>
  <c r="H18" i="1" s="1"/>
  <c r="J19" i="1"/>
  <c r="K19" i="1"/>
  <c r="H19" i="1" s="1"/>
  <c r="I20" i="1"/>
  <c r="K20" i="1" s="1"/>
  <c r="H20" i="1" s="1"/>
  <c r="J20" i="1"/>
  <c r="I21" i="1"/>
  <c r="K21" i="1" s="1"/>
  <c r="H21" i="1" s="1"/>
  <c r="J21" i="1"/>
  <c r="I22" i="1"/>
  <c r="J22" i="1"/>
  <c r="K22" i="1" s="1"/>
  <c r="H22" i="1" s="1"/>
  <c r="I23" i="1"/>
  <c r="K23" i="1" s="1"/>
  <c r="H23" i="1" s="1"/>
  <c r="J23" i="1"/>
  <c r="I24" i="1"/>
  <c r="J24" i="1"/>
  <c r="K24" i="1" s="1"/>
  <c r="H24" i="1" s="1"/>
  <c r="I25" i="1"/>
  <c r="J25" i="1"/>
  <c r="K25" i="1" s="1"/>
  <c r="H25" i="1" s="1"/>
  <c r="I26" i="1"/>
  <c r="J26" i="1"/>
  <c r="K26" i="1" s="1"/>
  <c r="H26" i="1" s="1"/>
  <c r="I27" i="1"/>
  <c r="J27" i="1"/>
  <c r="K27" i="1" s="1"/>
  <c r="H27" i="1" s="1"/>
  <c r="I28" i="1"/>
  <c r="J28" i="1"/>
  <c r="K28" i="1" s="1"/>
  <c r="H28" i="1" s="1"/>
  <c r="I29" i="1"/>
  <c r="J29" i="1"/>
  <c r="K29" i="1" s="1"/>
  <c r="H29" i="1" s="1"/>
  <c r="I30" i="1"/>
  <c r="J30" i="1"/>
  <c r="K30" i="1" s="1"/>
  <c r="H30" i="1" s="1"/>
  <c r="R16" i="1" l="1"/>
  <c r="O16" i="1" s="1"/>
  <c r="K16" i="1"/>
  <c r="H16" i="1" s="1"/>
  <c r="R15" i="1"/>
  <c r="O15" i="1" s="1"/>
  <c r="K15" i="1"/>
  <c r="H15" i="1" s="1"/>
  <c r="K6" i="1"/>
  <c r="H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Olivia Pisani</author>
  </authors>
  <commentList>
    <comment ref="D4" authorId="0" shapeId="0" xr:uid="{00000000-0006-0000-0000-000001000000}">
      <text>
        <r>
          <rPr>
            <sz val="9"/>
            <color rgb="FF000000"/>
            <rFont val="Tahoma"/>
            <family val="2"/>
          </rPr>
          <t xml:space="preserve">Dropdown list:
Select the key risk categories from the dropdown list. Consider the 'Risk Categories' in the second tab when selecting. </t>
        </r>
      </text>
    </comment>
    <comment ref="F5" authorId="0" shapeId="0" xr:uid="{00000000-0006-0000-0000-000002000000}">
      <text>
        <r>
          <rPr>
            <sz val="9"/>
            <color indexed="81"/>
            <rFont val="Tahoma"/>
            <family val="2"/>
          </rPr>
          <t>Dropdown list:
Use the information in the Likelihood tab to determine probability of risk</t>
        </r>
      </text>
    </comment>
    <comment ref="G5" authorId="0" shapeId="0" xr:uid="{00000000-0006-0000-0000-000003000000}">
      <text>
        <r>
          <rPr>
            <sz val="9"/>
            <color indexed="81"/>
            <rFont val="Tahoma"/>
            <family val="2"/>
          </rPr>
          <t>Dropdown list:
Use the information in the Consequence tab to determine the risk consequence</t>
        </r>
      </text>
    </comment>
  </commentList>
</comments>
</file>

<file path=xl/sharedStrings.xml><?xml version="1.0" encoding="utf-8"?>
<sst xmlns="http://schemas.openxmlformats.org/spreadsheetml/2006/main" count="403" uniqueCount="160">
  <si>
    <t>Risk ID</t>
  </si>
  <si>
    <t xml:space="preserve"> Likelihood</t>
  </si>
  <si>
    <t>Impact</t>
  </si>
  <si>
    <t>Likelihood Score</t>
  </si>
  <si>
    <t>Impact Score</t>
  </si>
  <si>
    <t>Risk Score</t>
  </si>
  <si>
    <t>Categorisation Used for assessment</t>
  </si>
  <si>
    <t>Key Risk Categories (verification)</t>
  </si>
  <si>
    <t>Compliance and Legal</t>
  </si>
  <si>
    <t>Financial Management</t>
  </si>
  <si>
    <t>Governance</t>
  </si>
  <si>
    <t>Information Management</t>
  </si>
  <si>
    <t>Client Risk</t>
  </si>
  <si>
    <t>Strategic</t>
  </si>
  <si>
    <t>Other</t>
  </si>
  <si>
    <t>Unlikely</t>
  </si>
  <si>
    <t>L16</t>
  </si>
  <si>
    <t>Possible</t>
  </si>
  <si>
    <t>L15</t>
  </si>
  <si>
    <t>Likely</t>
  </si>
  <si>
    <t>L14</t>
  </si>
  <si>
    <t>M13</t>
  </si>
  <si>
    <t>Blank</t>
  </si>
  <si>
    <t>M12</t>
  </si>
  <si>
    <t>M11</t>
  </si>
  <si>
    <t>H10</t>
  </si>
  <si>
    <t>H9</t>
  </si>
  <si>
    <t>H8</t>
  </si>
  <si>
    <t>H7</t>
  </si>
  <si>
    <t>H6</t>
  </si>
  <si>
    <t>H5</t>
  </si>
  <si>
    <t>H4</t>
  </si>
  <si>
    <t>E3</t>
  </si>
  <si>
    <t>E2</t>
  </si>
  <si>
    <t>E1</t>
  </si>
  <si>
    <t>Rare</t>
  </si>
  <si>
    <t>Insignificant</t>
  </si>
  <si>
    <t>Low</t>
  </si>
  <si>
    <t>Medium</t>
  </si>
  <si>
    <t>High</t>
  </si>
  <si>
    <t>Extreme</t>
  </si>
  <si>
    <t>Certain</t>
  </si>
  <si>
    <t xml:space="preserve"> </t>
  </si>
  <si>
    <t>Assessment</t>
  </si>
  <si>
    <t>Frequency</t>
  </si>
  <si>
    <t>The event is expected to occur in most circumstances</t>
  </si>
  <si>
    <t>&gt;90%</t>
  </si>
  <si>
    <t>The event will probably occur in most circumstances</t>
  </si>
  <si>
    <t>50% - 90%</t>
  </si>
  <si>
    <t>The event should occur at some time</t>
  </si>
  <si>
    <t>10% - 50%</t>
  </si>
  <si>
    <t>The event could occur at some time</t>
  </si>
  <si>
    <t xml:space="preserve">The event may occur only in exceptional circumstances </t>
  </si>
  <si>
    <t>HR/WHS</t>
  </si>
  <si>
    <t>Widespread or total degradation of operations, cross functional impact.
Operational performance 
Immediate actioning of Business Continuity (BC) / Emergency &amp; Disaster Management Plan (E&amp;DMP)
New business / projects lost.</t>
  </si>
  <si>
    <t>Reduced income or increased costs &gt;10%
 &gt;60 days interruption to operations</t>
  </si>
  <si>
    <t>Fatality; significant permanent disablement or permanent deleterious health effect
&gt;30% staff turnover
IR legal disputes</t>
  </si>
  <si>
    <t>High level and repeated damage to reputation &amp; image externally 
Non achievement of significant strategic objectives / KPIs.
Changes in political/customer/ stakeholders expectations influencing all elements of Strategic Plan
Changes in government funding/policy resulting in significant reduced funding &gt;10%</t>
  </si>
  <si>
    <t>Changes in Local, State, Federal government regulations/legislation immediately restricts/ceases business operations
Serious non-compliance with Federal &amp; State health &amp; environmental legislation and/or 
Serious non-compliance with Federal &amp; State health &amp; environmental legislation hence
Non-compliance results in cancellation or loss of business operations. 
Non-compliance, regulatory breach or non-conformance results in class actions, prosecution and fines. 
Action being undertaken against Directors and/or Officers with possibility of severe penalties.</t>
  </si>
  <si>
    <t>Significant degradation of operations, multiple business areas affecting sustainable operations.
Immediate actioning of Business Continuity (BC) / Emergency &amp; Disaster Management Plan (E&amp;DMP)
Delayed Impact on new business/projects.</t>
  </si>
  <si>
    <t>Reduced income or increased costs 5-10%
 Major system damage
 30-60 days interruption to parts of the operation</t>
  </si>
  <si>
    <t>Clear &amp; repeated damage to reputation &amp; image externally 
Non achievement of core strategic objectives / KPIs.
Changes in political/customer/ stakeholders expectations influencing core elements of Strategic Plan
Changes in government funding/policy resulting in significant reduced funding 5%&gt; &lt;10%</t>
  </si>
  <si>
    <t>Non-compliance or regulatory breach with current policies/procedures requires immediate/significant attention or corrective actions.
Changes in Local, State, Federal government regulations/legislation immediately impact on business operations
Major non-compliance with Federal &amp; State health &amp; environmental legislation and/or 
Major non-compliance with Federal &amp; State health &amp; environmental legislation hence 
Non-compliance, regulatory breach or non-conformance to best practice or standards results in restriction on business and/or notice of prosecution and fines.
Lengthy Litigation, public and professional liability costs. Contractual and Commercial risks are not contained.</t>
  </si>
  <si>
    <t>Significant degradation of operations, multiple business areas affecting sustainable operations.
Need to initiate Business Continuity (BC) / Emergency &amp; Disaster Management Plan (E&amp;DMP)
Some impact on new business/projects.</t>
  </si>
  <si>
    <t>Reduced income or increased costs 2.5-5%
 severe asset damage
&lt;30 days interruption to parts of the operations</t>
  </si>
  <si>
    <t>Workforce injury
lost time (4-30 days)
short term health effect
poor staff performance
minor IR issues
staff turnover 15-20%</t>
  </si>
  <si>
    <t>Substantiated, impact to reputation, moderate impact, moderate negative publicity.
Community / Stakeholder / Client impact on trust and credibility of clinical care service delivery is in doubt as a result as evidenced by a formal complaint from a stakeholder.
Resident injury requiring medical treatment/interventions.
Result of internal audits – 80% of compliance in designated areas.
Unmet outcomes in 1 standard.
Assets, business or services, including some critical are not available for &gt; 24 &lt; 48 hours</t>
  </si>
  <si>
    <t>Noticeable damage to reputation &amp; image externally
Non achievement of few strategic objectives / KPIs.
Changes in political/customer/ stakeholders expectations influencing some elements of Strategic Plan
Changes in government funding/policy resulting in reduced funding 2.5%&gt; &lt;5%</t>
  </si>
  <si>
    <t>Non-compliance or regulatory breach with current policies/procedures requires significant attention or corrective actions.
Changes in Local, State, Federal government regulations/legislation have some impact on operations
Moderate non-compliance with Federal &amp; State health &amp; environmental legislation and/or 
Moderate non-compliance with Federal &amp; State health &amp; environmental legislation hence 
Reporting required to third parties / external regulators.
Non-conformance to best practice or standards will attract attention if subject to third party review (including internal audit)
Possible Litigation, public and professional liability costs. Moderate impact on Contractual and Commercial risks.</t>
  </si>
  <si>
    <t>Minor service interruption localised disruption.
May need to initiate Business Continuity (BC) / Emergency &amp; Disaster Management Plan (E&amp;DMP)
No impact on new business/projects.</t>
  </si>
  <si>
    <t>Reduced income or increased costs 0.5-2.5%
minor asset damage
&lt;5 days interruption to parts of the operation</t>
  </si>
  <si>
    <t>Workforce treatment required
Lost time (1-3 days)
Minimal health effect
Staff turnover &gt;10% due to IR issues</t>
  </si>
  <si>
    <t>Substantiated, low impact, low negative publicity.
Some Community/ Stakeholders / Client impact on trust and credibility of clinical care service delivery. 
Assets, business or services are not available for &gt; 2 &lt; 7 hours.
Minor injuries managed internally
Minor incident/recommendation for improvement as a result of an external review.</t>
  </si>
  <si>
    <t>Minimal damage to reputation &amp; image externally
Little impact on achievement of strategic objectives / KPIs.
Slight changes in political/customer/ stakeholders expectations
Minimal changes in government funding/policy resulting in reduced funding 0.5%&gt; &lt; 2.5%</t>
  </si>
  <si>
    <t xml:space="preserve">Non-compliance or regulatory breach with current policies/procedures- requires attention or corrective actions.
Changes in Local, State, Federal government regulations/legislation have minimal impact.
Minor non-compliance with Federal &amp; State health &amp; environmental legislation but non-reportable.
Minor non-compliance with Federal &amp; State health &amp; environmental legislation but non-reportable 
Ability to measure non-conformance to best practice or standards and take corrective actions
No Litigation, public and professional liability costs. No impact on Contractual and Commercial risks.
</t>
  </si>
  <si>
    <t>No measurable operational impact.
Do not initiate Business Continuity (BC) / Emergency &amp; Disaster Management Plan (E&amp;DMP)
No impact on new business/projects.</t>
  </si>
  <si>
    <t>Reduced income or increased costs &lt;0.5%
 Almost negligble damage to assets
no interruption to operations</t>
  </si>
  <si>
    <t>Workforce injury - no lost time
no health effect
No staff turnover</t>
  </si>
  <si>
    <t>No damage to reputation &amp; image externally
No impact on achievement of strategic objectives / KPIs.
No changes in political/customer/ stakeholders expectations
Minimal changes in government funding/policy resulting in reduced funding of &gt; .05%</t>
  </si>
  <si>
    <t>Likelihood</t>
  </si>
  <si>
    <t>Risk score</t>
  </si>
  <si>
    <t>Minor</t>
  </si>
  <si>
    <t>Moderate</t>
  </si>
  <si>
    <t>Major</t>
  </si>
  <si>
    <t>Risk rating</t>
  </si>
  <si>
    <t>Risk Rating</t>
  </si>
  <si>
    <t>Example</t>
  </si>
  <si>
    <t>Serious workforce injuries
Lost time &gt;1 month
Permanent disability
IR issues stopping work
20-30% Staff turnover</t>
  </si>
  <si>
    <t>Manager</t>
  </si>
  <si>
    <t>No current treatment</t>
  </si>
  <si>
    <t>Implement Client Risk Assessment template</t>
  </si>
  <si>
    <t>Human Resources</t>
  </si>
  <si>
    <t>Workplace Health and Safety</t>
  </si>
  <si>
    <t>Current Risk Treatments</t>
  </si>
  <si>
    <t>Person responsible</t>
  </si>
  <si>
    <t>Business continuity</t>
  </si>
  <si>
    <t>Client wellbeing</t>
  </si>
  <si>
    <t>Why is this at risk?</t>
  </si>
  <si>
    <t>Business integrity</t>
  </si>
  <si>
    <t>What do we want to protect or control?</t>
  </si>
  <si>
    <t>Area of Risk</t>
  </si>
  <si>
    <t>Client risk assessments have not been conducted</t>
  </si>
  <si>
    <t>No process to identify and manage conflicts of interest</t>
  </si>
  <si>
    <t>Implement Conflict of Interest Register</t>
  </si>
  <si>
    <t>Staff capacity</t>
  </si>
  <si>
    <t>Growing client base</t>
  </si>
  <si>
    <t>&lt;5%</t>
  </si>
  <si>
    <t>5 - 10%</t>
  </si>
  <si>
    <r>
      <t xml:space="preserve">Extreme
</t>
    </r>
    <r>
      <rPr>
        <sz val="14"/>
        <rFont val="Arial"/>
        <family val="2"/>
      </rPr>
      <t>Immediate Management required. 
Reporting &amp; monitoring is essential.</t>
    </r>
  </si>
  <si>
    <t>CONSEQUENCE RATING</t>
  </si>
  <si>
    <t xml:space="preserve">EXAMPLE RISK CATEGORIES AND CONSEQUENCES 
</t>
  </si>
  <si>
    <t>Compliance and Legal  (inc. Information Management)</t>
  </si>
  <si>
    <t>(NOTE: Percentages are provided as a guide only)</t>
  </si>
  <si>
    <t>NDIS Compliance - worker screening requirements</t>
  </si>
  <si>
    <r>
      <t xml:space="preserve">Moderate
</t>
    </r>
    <r>
      <rPr>
        <sz val="14"/>
        <rFont val="Arial"/>
        <family val="2"/>
      </rPr>
      <t>Consider additional treatment</t>
    </r>
  </si>
  <si>
    <r>
      <t xml:space="preserve">Minor
</t>
    </r>
    <r>
      <rPr>
        <sz val="14"/>
        <rFont val="Arial"/>
        <family val="2"/>
      </rPr>
      <t>Manage through procedures.</t>
    </r>
    <r>
      <rPr>
        <b/>
        <sz val="14"/>
        <rFont val="Arial"/>
        <family val="2"/>
      </rPr>
      <t xml:space="preserve">
</t>
    </r>
  </si>
  <si>
    <r>
      <t xml:space="preserve">Major
</t>
    </r>
    <r>
      <rPr>
        <sz val="14"/>
        <rFont val="Arial"/>
        <family val="2"/>
      </rPr>
      <t>Additional treatment required. Reporting and monitoring is required.</t>
    </r>
  </si>
  <si>
    <r>
      <t xml:space="preserve">Insignificant
</t>
    </r>
    <r>
      <rPr>
        <i/>
        <sz val="14"/>
        <rFont val="Arial"/>
        <family val="2"/>
      </rPr>
      <t xml:space="preserve">If calculated risk score:
</t>
    </r>
    <r>
      <rPr>
        <sz val="14"/>
        <rFont val="Arial"/>
        <family val="2"/>
      </rPr>
      <t>Continue with procedures in place.</t>
    </r>
  </si>
  <si>
    <t>Substantiated negative public media involvement. 
High impact, high negative news profile. Third party actions.
Resident injury resulting in death.
Result of internal audits – below 60% of compliance in the designated categories.
Sanctions applied.
Community / Stakeholder / Client impact on trust and credibility of clinical care service is no longer there
Critical assets or services are not available for &gt;48 hours &lt; 1 week</t>
  </si>
  <si>
    <t>Substantiated, public embarrassment. 
High impact, high negative news profile. Third party actions.
Resident injury resulting in hospitalisation.
Result of internal audits – below 70% of compliance in the designated categories.
Unmet outcomes in more than 1 standard.
Community / Stakeholder / Client impact on trust and credibility of clinical care service is no longer there
Critical assets or services are not available for &gt;48 hours &lt; 1 week.</t>
  </si>
  <si>
    <t>No impact, no profile or no negative publicity item.
No/minimal health impact to consumers (residents/clients)
Identified areas of need for internal quality
Community / Stakeholders / Client adverse impact on trust &amp; credibility of clinical care service delivery is nil.
Assets, business or services are temporarily unavailable i.e. &lt; 2 hours.</t>
  </si>
  <si>
    <t>Non-compliance or non-conformance with current policies/procedures are insignificant in nature with no disruption to performance of operations.
Changes in Local, State, Federal government regulations/legislation have no impact.
Full compliance with Federal &amp; State health &amp; environmental legislation 
Full compliance with Industry standards.
No Litigation, public and professional liability costs. No impact on Contractual and Commercial risks.</t>
  </si>
  <si>
    <t>Description</t>
  </si>
  <si>
    <t>RISK REGISTER</t>
  </si>
  <si>
    <t>IDENTIFIED RISK AREAS</t>
  </si>
  <si>
    <t>CURRENT RISK RATING AND TREATMENT</t>
  </si>
  <si>
    <t>TREATMENT IMPLEMENTATION AND REVIEW</t>
  </si>
  <si>
    <t xml:space="preserve">Implementation Date </t>
  </si>
  <si>
    <t>Review Due</t>
  </si>
  <si>
    <t>Date Reviewed</t>
  </si>
  <si>
    <t>Proposed Risk Treatment</t>
  </si>
  <si>
    <t>PROPOSED RISK TREATMENT AND RESIDUAL RISK</t>
  </si>
  <si>
    <t>No worker screening checks / no record of checks</t>
  </si>
  <si>
    <t>Conduct Role Risk Assessment</t>
  </si>
  <si>
    <t>Complete HR Compliance Database</t>
  </si>
  <si>
    <t>No role risk assessments conducted</t>
  </si>
  <si>
    <t>RISK MATRIX</t>
  </si>
  <si>
    <t>RISK LIKELIHOOD</t>
  </si>
  <si>
    <t>Risk Category</t>
  </si>
  <si>
    <t>As above</t>
  </si>
  <si>
    <t>2a</t>
  </si>
  <si>
    <t>2b</t>
  </si>
  <si>
    <t>2c</t>
  </si>
  <si>
    <t>Consequence</t>
  </si>
  <si>
    <t>CURRENT RISK RATING</t>
  </si>
  <si>
    <r>
      <t xml:space="preserve">RESIDUAL RISK RATING
</t>
    </r>
    <r>
      <rPr>
        <sz val="10"/>
        <rFont val="Arial"/>
        <family val="2"/>
      </rPr>
      <t>(With proposed treatment in place)</t>
    </r>
  </si>
  <si>
    <t>Infection Control</t>
  </si>
  <si>
    <t>Emergency and Disaster Management</t>
  </si>
  <si>
    <t>Continuity of service to clients</t>
  </si>
  <si>
    <t>Emergencies and disasters, ongoing COVID 19 pandemic</t>
  </si>
  <si>
    <t>Health and safety of clients and workers</t>
  </si>
  <si>
    <t>COVID 19 pandemic</t>
  </si>
  <si>
    <t>No contingency planning if staff are away on leave</t>
  </si>
  <si>
    <t>Complete Delegations of Authority document</t>
  </si>
  <si>
    <t>Staff complete Infection Control training; follow government guidelines; stock up on PPE</t>
  </si>
  <si>
    <t>Follow government guidelines on COVID-19</t>
  </si>
  <si>
    <t>Business success</t>
  </si>
  <si>
    <t>No business/ strategic plan in place</t>
  </si>
  <si>
    <t>Develop business/ strategic plan that includes NDIS service delivery</t>
  </si>
  <si>
    <t>Complete Crisis and Emergency Plan
Complete HR compliance database with staff skills in disaster/ emergency management
Track clients reliant on service for daily support needs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</si>
</sst>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b/>
      <sz val="11"/>
      <color theme="1"/>
      <name val="Calibri"/>
      <family val="2"/>
      <scheme val="minor"/>
    </font>
    <font>
      <b/>
      <sz val="10"/>
      <name val="Arial"/>
      <family val="2"/>
    </font>
    <font>
      <sz val="10"/>
      <name val="Arial"/>
      <family val="2"/>
    </font>
    <font>
      <sz val="8"/>
      <name val="Calibri"/>
      <family val="2"/>
      <scheme val="minor"/>
    </font>
    <font>
      <sz val="9"/>
      <color rgb="FF000000"/>
      <name val="Tahoma"/>
      <family val="2"/>
    </font>
    <font>
      <b/>
      <sz val="14"/>
      <color theme="4" tint="-0.249977111117893"/>
      <name val="Arial"/>
      <family val="2"/>
    </font>
    <font>
      <sz val="6"/>
      <name val="Calibri"/>
      <family val="2"/>
      <scheme val="minor"/>
    </font>
    <font>
      <sz val="9"/>
      <color indexed="81"/>
      <name val="Tahoma"/>
      <family val="2"/>
    </font>
    <font>
      <b/>
      <sz val="14"/>
      <name val="Arial"/>
      <family val="2"/>
    </font>
    <font>
      <b/>
      <sz val="14"/>
      <color theme="0"/>
      <name val="Arial"/>
      <family val="2"/>
    </font>
    <font>
      <b/>
      <sz val="18"/>
      <color theme="0"/>
      <name val="Arial"/>
      <family val="2"/>
    </font>
    <font>
      <sz val="11"/>
      <color theme="1"/>
      <name val="Arial"/>
      <family val="2"/>
    </font>
    <font>
      <sz val="18"/>
      <color theme="0"/>
      <name val="Arial"/>
      <family val="2"/>
    </font>
    <font>
      <sz val="11"/>
      <color theme="0"/>
      <name val="Arial"/>
      <family val="2"/>
    </font>
    <font>
      <b/>
      <sz val="8"/>
      <name val="Arial"/>
      <family val="2"/>
    </font>
    <font>
      <sz val="8"/>
      <name val="Arial"/>
      <family val="2"/>
    </font>
    <font>
      <sz val="14"/>
      <color theme="1"/>
      <name val="Arial"/>
      <family val="2"/>
    </font>
    <font>
      <b/>
      <sz val="11"/>
      <color theme="1"/>
      <name val="Arial"/>
      <family val="2"/>
    </font>
    <font>
      <i/>
      <sz val="11"/>
      <color theme="1"/>
      <name val="Arial"/>
      <family val="2"/>
    </font>
    <font>
      <i/>
      <sz val="14"/>
      <name val="Arial"/>
      <family val="2"/>
    </font>
    <font>
      <sz val="14"/>
      <name val="Arial"/>
      <family val="2"/>
    </font>
    <font>
      <b/>
      <sz val="13"/>
      <name val="Arial"/>
      <family val="2"/>
    </font>
    <font>
      <sz val="13"/>
      <color theme="1"/>
      <name val="Arial"/>
      <family val="2"/>
    </font>
    <font>
      <sz val="12"/>
      <name val="Arial"/>
      <family val="2"/>
    </font>
    <font>
      <sz val="14"/>
      <color theme="1"/>
      <name val="Calibri"/>
      <family val="2"/>
      <scheme val="minor"/>
    </font>
    <font>
      <i/>
      <sz val="24"/>
      <color theme="0"/>
      <name val="Arial"/>
      <family val="2"/>
    </font>
    <font>
      <sz val="28"/>
      <color theme="0"/>
      <name val="Arial"/>
      <family val="2"/>
    </font>
    <font>
      <b/>
      <sz val="8"/>
      <color theme="0"/>
      <name val="Arial"/>
      <family val="2"/>
    </font>
  </fonts>
  <fills count="27">
    <fill>
      <patternFill patternType="none"/>
    </fill>
    <fill>
      <patternFill patternType="gray125"/>
    </fill>
    <fill>
      <patternFill patternType="solid">
        <fgColor theme="3" tint="0.79998168889431442"/>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9" tint="-0.249977111117893"/>
        <bgColor indexed="64"/>
      </patternFill>
    </fill>
    <fill>
      <patternFill patternType="solid">
        <fgColor theme="6" tint="0.39997558519241921"/>
        <bgColor indexed="64"/>
      </patternFill>
    </fill>
    <fill>
      <patternFill patternType="solid">
        <fgColor rgb="FF65FF65"/>
        <bgColor indexed="64"/>
      </patternFill>
    </fill>
    <fill>
      <patternFill patternType="solid">
        <fgColor rgb="FFFFC000"/>
        <bgColor indexed="64"/>
      </patternFill>
    </fill>
    <fill>
      <patternFill patternType="solid">
        <fgColor rgb="FFFFFF00"/>
        <bgColor indexed="64"/>
      </patternFill>
    </fill>
    <fill>
      <patternFill patternType="solid">
        <fgColor rgb="FFFF0000"/>
        <bgColor indexed="64"/>
      </patternFill>
    </fill>
    <fill>
      <patternFill patternType="solid">
        <fgColor theme="0"/>
        <bgColor rgb="FF000000"/>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FF00"/>
        <bgColor rgb="FF000000"/>
      </patternFill>
    </fill>
    <fill>
      <patternFill patternType="solid">
        <fgColor rgb="FFFFC000"/>
        <bgColor rgb="FF000000"/>
      </patternFill>
    </fill>
    <fill>
      <patternFill patternType="solid">
        <fgColor rgb="FFFF0000"/>
        <bgColor rgb="FF000000"/>
      </patternFill>
    </fill>
    <fill>
      <patternFill patternType="solid">
        <fgColor rgb="FF00FF00"/>
        <bgColor rgb="FF000000"/>
      </patternFill>
    </fill>
    <fill>
      <patternFill patternType="solid">
        <fgColor theme="4" tint="-0.499984740745262"/>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8" tint="0.59996337778862885"/>
        <bgColor indexed="64"/>
      </patternFill>
    </fill>
    <fill>
      <patternFill patternType="solid">
        <fgColor theme="6" tint="0.59996337778862885"/>
        <bgColor indexed="64"/>
      </patternFill>
    </fill>
    <fill>
      <patternFill patternType="solid">
        <fgColor theme="9" tint="0.59996337778862885"/>
        <bgColor indexed="64"/>
      </patternFill>
    </fill>
    <fill>
      <patternFill patternType="solid">
        <fgColor theme="9" tint="0.79998168889431442"/>
        <bgColor indexed="64"/>
      </patternFill>
    </fill>
    <fill>
      <patternFill patternType="solid">
        <fgColor theme="6" tint="0.79998168889431442"/>
        <bgColor indexed="64"/>
      </patternFill>
    </fill>
  </fills>
  <borders count="44">
    <border>
      <left/>
      <right/>
      <top/>
      <bottom/>
      <diagonal/>
    </border>
    <border>
      <left/>
      <right/>
      <top/>
      <bottom style="medium">
        <color auto="1"/>
      </bottom>
      <diagonal/>
    </border>
    <border>
      <left style="medium">
        <color auto="1"/>
      </left>
      <right style="medium">
        <color auto="1"/>
      </right>
      <top/>
      <bottom style="medium">
        <color auto="1"/>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hair">
        <color auto="1"/>
      </left>
      <right style="hair">
        <color auto="1"/>
      </right>
      <top style="medium">
        <color auto="1"/>
      </top>
      <bottom style="hair">
        <color auto="1"/>
      </bottom>
      <diagonal/>
    </border>
    <border>
      <left style="hair">
        <color auto="1"/>
      </left>
      <right style="hair">
        <color auto="1"/>
      </right>
      <top style="medium">
        <color auto="1"/>
      </top>
      <bottom/>
      <diagonal/>
    </border>
    <border>
      <left style="hair">
        <color auto="1"/>
      </left>
      <right/>
      <top style="hair">
        <color auto="1"/>
      </top>
      <bottom style="hair">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hair">
        <color auto="1"/>
      </left>
      <right/>
      <top/>
      <bottom/>
      <diagonal/>
    </border>
    <border>
      <left style="medium">
        <color auto="1"/>
      </left>
      <right style="medium">
        <color auto="1"/>
      </right>
      <top style="medium">
        <color auto="1"/>
      </top>
      <bottom style="medium">
        <color auto="1"/>
      </bottom>
      <diagonal/>
    </border>
    <border>
      <left style="medium">
        <color theme="4" tint="-0.499984740745262"/>
      </left>
      <right/>
      <top style="medium">
        <color theme="4" tint="-0.499984740745262"/>
      </top>
      <bottom style="medium">
        <color theme="4" tint="-0.499984740745262"/>
      </bottom>
      <diagonal/>
    </border>
    <border>
      <left/>
      <right/>
      <top style="medium">
        <color theme="4" tint="-0.499984740745262"/>
      </top>
      <bottom style="medium">
        <color theme="4" tint="-0.499984740745262"/>
      </bottom>
      <diagonal/>
    </border>
    <border>
      <left/>
      <right style="medium">
        <color theme="4" tint="-0.499984740745262"/>
      </right>
      <top style="medium">
        <color theme="4" tint="-0.499984740745262"/>
      </top>
      <bottom style="medium">
        <color theme="4" tint="-0.499984740745262"/>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diagonal/>
    </border>
    <border>
      <left style="thin">
        <color auto="1"/>
      </left>
      <right/>
      <top style="medium">
        <color theme="4" tint="-0.499984740745262"/>
      </top>
      <bottom style="thin">
        <color auto="1"/>
      </bottom>
      <diagonal/>
    </border>
    <border>
      <left/>
      <right/>
      <top style="medium">
        <color theme="4" tint="-0.499984740745262"/>
      </top>
      <bottom style="thin">
        <color auto="1"/>
      </bottom>
      <diagonal/>
    </border>
    <border>
      <left/>
      <right style="medium">
        <color auto="1"/>
      </right>
      <top style="medium">
        <color theme="4" tint="-0.499984740745262"/>
      </top>
      <bottom style="thin">
        <color auto="1"/>
      </bottom>
      <diagonal/>
    </border>
    <border>
      <left style="medium">
        <color auto="1"/>
      </left>
      <right style="thin">
        <color auto="1"/>
      </right>
      <top style="medium">
        <color theme="4" tint="-0.499984740745262"/>
      </top>
      <bottom/>
      <diagonal/>
    </border>
    <border>
      <left/>
      <right/>
      <top/>
      <bottom style="medium">
        <color theme="4" tint="-0.499984740745262"/>
      </bottom>
      <diagonal/>
    </border>
    <border>
      <left style="hair">
        <color theme="8" tint="0.39991454817346722"/>
      </left>
      <right/>
      <top style="hair">
        <color theme="8" tint="0.39991454817346722"/>
      </top>
      <bottom style="hair">
        <color theme="8" tint="0.39991454817346722"/>
      </bottom>
      <diagonal/>
    </border>
    <border>
      <left/>
      <right/>
      <top style="hair">
        <color theme="8" tint="0.39991454817346722"/>
      </top>
      <bottom style="hair">
        <color theme="8" tint="0.39991454817346722"/>
      </bottom>
      <diagonal/>
    </border>
    <border>
      <left/>
      <right style="hair">
        <color theme="8" tint="0.39991454817346722"/>
      </right>
      <top style="hair">
        <color theme="8" tint="0.39991454817346722"/>
      </top>
      <bottom style="hair">
        <color theme="8" tint="0.39991454817346722"/>
      </bottom>
      <diagonal/>
    </border>
    <border>
      <left/>
      <right/>
      <top style="medium">
        <color theme="4" tint="-0.499984740745262"/>
      </top>
      <bottom/>
      <diagonal/>
    </border>
    <border>
      <left style="medium">
        <color auto="1"/>
      </left>
      <right style="medium">
        <color auto="1"/>
      </right>
      <top style="medium">
        <color theme="4" tint="-0.499984740745262"/>
      </top>
      <bottom/>
      <diagonal/>
    </border>
    <border>
      <left style="medium">
        <color theme="4" tint="-0.499984740745262"/>
      </left>
      <right/>
      <top style="medium">
        <color theme="4" tint="-0.499984740745262"/>
      </top>
      <bottom/>
      <diagonal/>
    </border>
    <border>
      <left/>
      <right/>
      <top style="hair">
        <color theme="8" tint="0.39991454817346722"/>
      </top>
      <bottom/>
      <diagonal/>
    </border>
  </borders>
  <cellStyleXfs count="1">
    <xf numFmtId="0" fontId="0" fillId="0" borderId="0"/>
  </cellStyleXfs>
  <cellXfs count="156">
    <xf numFmtId="0" fontId="0" fillId="0" borderId="0" xfId="0"/>
    <xf numFmtId="0" fontId="0" fillId="0" borderId="0" xfId="0" applyAlignment="1">
      <alignment horizontal="center"/>
    </xf>
    <xf numFmtId="0" fontId="0" fillId="0" borderId="0" xfId="0" applyAlignment="1">
      <alignment horizontal="left"/>
    </xf>
    <xf numFmtId="0" fontId="1" fillId="3" borderId="3" xfId="0" applyFont="1" applyFill="1" applyBorder="1" applyAlignment="1">
      <alignment horizontal="center"/>
    </xf>
    <xf numFmtId="0" fontId="1" fillId="5" borderId="3" xfId="0" applyFont="1" applyFill="1" applyBorder="1" applyAlignment="1">
      <alignment horizontal="center"/>
    </xf>
    <xf numFmtId="0" fontId="0" fillId="0" borderId="3" xfId="0" applyBorder="1" applyAlignment="1">
      <alignment horizontal="left"/>
    </xf>
    <xf numFmtId="0" fontId="0" fillId="0" borderId="3" xfId="0" applyBorder="1"/>
    <xf numFmtId="0" fontId="0" fillId="6" borderId="0" xfId="0" applyFill="1"/>
    <xf numFmtId="0" fontId="0" fillId="4" borderId="0" xfId="0" applyFill="1"/>
    <xf numFmtId="0" fontId="0" fillId="5" borderId="0" xfId="0" applyFill="1"/>
    <xf numFmtId="0" fontId="0" fillId="7" borderId="0" xfId="0" applyFill="1"/>
    <xf numFmtId="0" fontId="2" fillId="2" borderId="1"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0" fillId="0" borderId="0" xfId="0" applyAlignment="1">
      <alignment horizontal="right"/>
    </xf>
    <xf numFmtId="0" fontId="0" fillId="8" borderId="0" xfId="0" applyFill="1"/>
    <xf numFmtId="0" fontId="0" fillId="9" borderId="0" xfId="0" applyFill="1"/>
    <xf numFmtId="0" fontId="0" fillId="10" borderId="0" xfId="0" applyFill="1"/>
    <xf numFmtId="0" fontId="4" fillId="0" borderId="0" xfId="0" applyFont="1" applyBorder="1" applyAlignment="1">
      <alignment horizontal="right"/>
    </xf>
    <xf numFmtId="0" fontId="3" fillId="2" borderId="0" xfId="0" applyFont="1" applyFill="1" applyBorder="1" applyAlignment="1">
      <alignment horizontal="center" vertical="center" wrapText="1"/>
    </xf>
    <xf numFmtId="0" fontId="1" fillId="14" borderId="0" xfId="0" applyFont="1" applyFill="1" applyAlignment="1">
      <alignment horizontal="center"/>
    </xf>
    <xf numFmtId="0" fontId="4" fillId="0" borderId="23" xfId="0" applyFont="1" applyBorder="1" applyAlignment="1">
      <alignment horizontal="right"/>
    </xf>
    <xf numFmtId="0" fontId="0" fillId="10" borderId="24" xfId="0" applyFont="1" applyFill="1" applyBorder="1"/>
    <xf numFmtId="0" fontId="0" fillId="11" borderId="24" xfId="0" applyFont="1" applyFill="1" applyBorder="1"/>
    <xf numFmtId="0" fontId="0" fillId="10" borderId="24" xfId="0" applyFill="1" applyBorder="1"/>
    <xf numFmtId="0" fontId="0" fillId="11" borderId="24" xfId="0" applyFill="1" applyBorder="1"/>
    <xf numFmtId="0" fontId="7" fillId="15" borderId="4" xfId="0" applyFont="1" applyFill="1" applyBorder="1" applyAlignment="1">
      <alignment horizontal="center" vertical="center"/>
    </xf>
    <xf numFmtId="0" fontId="7" fillId="15" borderId="12" xfId="0" applyFont="1" applyFill="1" applyBorder="1" applyAlignment="1">
      <alignment horizontal="center" vertical="center"/>
    </xf>
    <xf numFmtId="0" fontId="7" fillId="16" borderId="4" xfId="0" applyFont="1" applyFill="1" applyBorder="1" applyAlignment="1">
      <alignment horizontal="center" vertical="center"/>
    </xf>
    <xf numFmtId="0" fontId="7" fillId="17" borderId="12" xfId="0" applyFont="1" applyFill="1" applyBorder="1" applyAlignment="1">
      <alignment horizontal="center" vertical="center"/>
    </xf>
    <xf numFmtId="0" fontId="7" fillId="18" borderId="4" xfId="0" applyFont="1" applyFill="1" applyBorder="1" applyAlignment="1">
      <alignment horizontal="center" vertical="center"/>
    </xf>
    <xf numFmtId="0" fontId="7" fillId="17" borderId="4" xfId="0" applyFont="1" applyFill="1" applyBorder="1" applyAlignment="1">
      <alignment horizontal="center" vertical="center"/>
    </xf>
    <xf numFmtId="0" fontId="7" fillId="18" borderId="12" xfId="0" applyFont="1" applyFill="1" applyBorder="1" applyAlignment="1">
      <alignment horizontal="center" vertical="center"/>
    </xf>
    <xf numFmtId="0" fontId="7" fillId="16" borderId="12" xfId="0" applyFont="1" applyFill="1" applyBorder="1" applyAlignment="1">
      <alignment horizontal="center" vertical="center"/>
    </xf>
    <xf numFmtId="4" fontId="6" fillId="19" borderId="0" xfId="0" applyNumberFormat="1" applyFont="1" applyFill="1" applyBorder="1" applyAlignment="1">
      <alignment horizontal="center" vertical="center" wrapText="1"/>
    </xf>
    <xf numFmtId="4" fontId="12" fillId="19" borderId="0" xfId="0" applyNumberFormat="1" applyFont="1" applyFill="1" applyBorder="1" applyAlignment="1">
      <alignment horizontal="center" vertical="center" wrapText="1"/>
    </xf>
    <xf numFmtId="0" fontId="12" fillId="0" borderId="0" xfId="0" applyFont="1"/>
    <xf numFmtId="0" fontId="15" fillId="21" borderId="4" xfId="0" applyFont="1" applyFill="1" applyBorder="1" applyAlignment="1">
      <alignment horizontal="right" vertical="center"/>
    </xf>
    <xf numFmtId="0" fontId="15" fillId="21" borderId="4" xfId="0" applyFont="1" applyFill="1" applyBorder="1" applyAlignment="1">
      <alignment horizontal="left"/>
    </xf>
    <xf numFmtId="0" fontId="16" fillId="0" borderId="4" xfId="0" applyFont="1" applyBorder="1" applyAlignment="1">
      <alignment horizontal="center" vertical="center"/>
    </xf>
    <xf numFmtId="0" fontId="16" fillId="0" borderId="4" xfId="0" applyFont="1" applyBorder="1" applyAlignment="1">
      <alignment horizontal="left"/>
    </xf>
    <xf numFmtId="0" fontId="16" fillId="0" borderId="4" xfId="0" applyFont="1" applyBorder="1" applyAlignment="1">
      <alignment horizontal="center"/>
    </xf>
    <xf numFmtId="0" fontId="16" fillId="0" borderId="0" xfId="0" applyFont="1" applyBorder="1" applyAlignment="1">
      <alignment horizontal="right"/>
    </xf>
    <xf numFmtId="0" fontId="16" fillId="0" borderId="0" xfId="0" applyFont="1" applyBorder="1" applyAlignment="1">
      <alignment horizontal="center"/>
    </xf>
    <xf numFmtId="0" fontId="16" fillId="0" borderId="0" xfId="0" applyFont="1" applyBorder="1" applyAlignment="1">
      <alignment horizontal="left"/>
    </xf>
    <xf numFmtId="0" fontId="12" fillId="19" borderId="0" xfId="0" applyFont="1" applyFill="1"/>
    <xf numFmtId="0" fontId="12" fillId="19" borderId="0" xfId="0" applyFont="1" applyFill="1" applyBorder="1" applyAlignment="1">
      <alignment horizontal="center" vertical="center" wrapText="1"/>
    </xf>
    <xf numFmtId="0" fontId="12" fillId="19" borderId="0" xfId="0" applyFont="1" applyFill="1" applyAlignment="1">
      <alignment horizontal="center" wrapText="1"/>
    </xf>
    <xf numFmtId="0" fontId="12" fillId="19" borderId="0" xfId="0" applyFont="1" applyFill="1" applyAlignment="1">
      <alignment wrapText="1"/>
    </xf>
    <xf numFmtId="0" fontId="12" fillId="0" borderId="0" xfId="0" applyFont="1" applyAlignment="1">
      <alignment wrapText="1"/>
    </xf>
    <xf numFmtId="0" fontId="19" fillId="0" borderId="10" xfId="0" applyFont="1" applyBorder="1" applyAlignment="1">
      <alignment horizontal="center" vertical="center" wrapText="1"/>
    </xf>
    <xf numFmtId="0" fontId="19" fillId="0" borderId="0" xfId="0" applyFont="1" applyAlignment="1">
      <alignment horizontal="center" vertical="center" wrapText="1"/>
    </xf>
    <xf numFmtId="0" fontId="19" fillId="0" borderId="10" xfId="0" applyFont="1" applyBorder="1" applyAlignment="1" applyProtection="1">
      <alignment horizontal="center" vertical="center" wrapText="1"/>
      <protection locked="0" hidden="1"/>
    </xf>
    <xf numFmtId="0" fontId="12" fillId="0" borderId="4" xfId="0" applyFont="1" applyBorder="1" applyAlignment="1">
      <alignment horizontal="center" vertical="center" wrapText="1"/>
    </xf>
    <xf numFmtId="0" fontId="12" fillId="0" borderId="4" xfId="0" applyFont="1" applyBorder="1" applyAlignment="1" applyProtection="1">
      <alignment horizontal="center" vertical="center" wrapText="1"/>
      <protection locked="0" hidden="1"/>
    </xf>
    <xf numFmtId="0" fontId="12" fillId="0" borderId="0" xfId="0" applyFont="1" applyAlignment="1">
      <alignment horizontal="center" vertical="center" wrapText="1"/>
    </xf>
    <xf numFmtId="0" fontId="12" fillId="0" borderId="0" xfId="0" applyFont="1" applyAlignment="1">
      <alignment horizontal="center" wrapText="1"/>
    </xf>
    <xf numFmtId="0" fontId="3" fillId="20" borderId="0" xfId="0" applyFont="1" applyFill="1" applyBorder="1" applyAlignment="1">
      <alignment horizontal="center" vertical="center" wrapText="1"/>
    </xf>
    <xf numFmtId="0" fontId="2" fillId="20" borderId="1" xfId="0" applyFont="1" applyFill="1" applyBorder="1" applyAlignment="1">
      <alignment horizontal="center" vertical="center" wrapText="1"/>
    </xf>
    <xf numFmtId="0" fontId="22" fillId="21" borderId="14" xfId="0" applyFont="1" applyFill="1" applyBorder="1" applyAlignment="1">
      <alignment horizontal="center" vertical="center" wrapText="1"/>
    </xf>
    <xf numFmtId="0" fontId="23" fillId="0" borderId="0" xfId="0" applyFont="1" applyAlignment="1">
      <alignment horizontal="center" vertical="center"/>
    </xf>
    <xf numFmtId="0" fontId="24" fillId="12" borderId="16" xfId="0" applyFont="1" applyFill="1" applyBorder="1" applyAlignment="1" applyProtection="1">
      <alignment horizontal="center" vertical="center" wrapText="1"/>
      <protection locked="0"/>
    </xf>
    <xf numFmtId="0" fontId="24" fillId="12" borderId="4" xfId="0" applyFont="1" applyFill="1" applyBorder="1" applyAlignment="1" applyProtection="1">
      <alignment horizontal="center" vertical="center" wrapText="1"/>
      <protection locked="0"/>
    </xf>
    <xf numFmtId="0" fontId="24" fillId="12" borderId="21" xfId="0" applyFont="1" applyFill="1" applyBorder="1" applyAlignment="1" applyProtection="1">
      <alignment horizontal="center" vertical="center" wrapText="1"/>
      <protection locked="0"/>
    </xf>
    <xf numFmtId="0" fontId="24" fillId="12" borderId="16" xfId="0" applyFont="1" applyFill="1" applyBorder="1" applyAlignment="1" applyProtection="1">
      <alignment horizontal="left" vertical="center" wrapText="1"/>
      <protection locked="0"/>
    </xf>
    <xf numFmtId="0" fontId="24" fillId="0" borderId="16" xfId="0" applyFont="1" applyBorder="1" applyAlignment="1">
      <alignment horizontal="left" vertical="center" wrapText="1"/>
    </xf>
    <xf numFmtId="0" fontId="12" fillId="19" borderId="0" xfId="0" applyFont="1" applyFill="1" applyAlignment="1">
      <alignment horizontal="left"/>
    </xf>
    <xf numFmtId="0" fontId="24" fillId="0" borderId="4" xfId="0" applyFont="1" applyBorder="1" applyAlignment="1">
      <alignment horizontal="left" vertical="center" wrapText="1"/>
    </xf>
    <xf numFmtId="0" fontId="24" fillId="0" borderId="21" xfId="0" applyFont="1" applyBorder="1" applyAlignment="1">
      <alignment horizontal="left" vertical="center" wrapText="1"/>
    </xf>
    <xf numFmtId="0" fontId="12" fillId="0" borderId="0" xfId="0" applyFont="1" applyAlignment="1">
      <alignment horizontal="left"/>
    </xf>
    <xf numFmtId="0" fontId="24" fillId="0" borderId="17" xfId="0" applyFont="1" applyBorder="1" applyAlignment="1">
      <alignment horizontal="left" vertical="center" wrapText="1"/>
    </xf>
    <xf numFmtId="0" fontId="24" fillId="0" borderId="19" xfId="0" applyFont="1" applyBorder="1" applyAlignment="1">
      <alignment horizontal="left" vertical="center" wrapText="1"/>
    </xf>
    <xf numFmtId="0" fontId="24" fillId="0" borderId="22" xfId="0" applyFont="1" applyBorder="1" applyAlignment="1">
      <alignment horizontal="left" vertical="center" wrapText="1"/>
    </xf>
    <xf numFmtId="0" fontId="19" fillId="0" borderId="30" xfId="0" applyFont="1" applyBorder="1" applyAlignment="1">
      <alignment horizontal="center" vertical="center" wrapText="1"/>
    </xf>
    <xf numFmtId="0" fontId="19" fillId="21" borderId="23" xfId="0" applyFont="1" applyFill="1" applyBorder="1" applyAlignment="1">
      <alignment vertical="center" wrapText="1"/>
    </xf>
    <xf numFmtId="0" fontId="19" fillId="21" borderId="0" xfId="0" applyFont="1" applyFill="1" applyBorder="1" applyAlignment="1">
      <alignment vertical="center" wrapText="1"/>
    </xf>
    <xf numFmtId="0" fontId="19" fillId="21" borderId="31" xfId="0" applyFont="1" applyFill="1" applyBorder="1" applyAlignment="1">
      <alignment vertical="center" wrapText="1"/>
    </xf>
    <xf numFmtId="0" fontId="17" fillId="21" borderId="26" xfId="0" applyFont="1" applyFill="1" applyBorder="1" applyAlignment="1">
      <alignment vertical="center" wrapText="1"/>
    </xf>
    <xf numFmtId="4" fontId="13" fillId="19" borderId="0" xfId="0" applyNumberFormat="1" applyFont="1" applyFill="1" applyBorder="1" applyAlignment="1">
      <alignment vertical="center" wrapText="1"/>
    </xf>
    <xf numFmtId="0" fontId="11" fillId="19" borderId="0" xfId="0" applyFont="1" applyFill="1" applyAlignment="1">
      <alignment vertical="center" wrapText="1"/>
    </xf>
    <xf numFmtId="0" fontId="17" fillId="2" borderId="26" xfId="0" applyFont="1" applyFill="1" applyBorder="1" applyAlignment="1">
      <alignment vertical="center" wrapText="1"/>
    </xf>
    <xf numFmtId="0" fontId="11" fillId="19" borderId="0" xfId="0" applyFont="1" applyFill="1" applyAlignment="1" applyProtection="1">
      <alignment vertical="center" wrapText="1"/>
      <protection locked="0"/>
    </xf>
    <xf numFmtId="0" fontId="19" fillId="0" borderId="11" xfId="0" applyFont="1" applyBorder="1" applyAlignment="1" applyProtection="1">
      <alignment horizontal="center" vertical="center" wrapText="1"/>
      <protection locked="0"/>
    </xf>
    <xf numFmtId="0" fontId="19" fillId="21" borderId="0" xfId="0" applyFont="1" applyFill="1" applyBorder="1" applyAlignment="1" applyProtection="1">
      <alignment vertical="center" wrapText="1"/>
      <protection locked="0"/>
    </xf>
    <xf numFmtId="0" fontId="12" fillId="0" borderId="4" xfId="0" applyFont="1" applyBorder="1" applyAlignment="1" applyProtection="1">
      <alignment horizontal="center" vertical="center" wrapText="1"/>
      <protection locked="0"/>
    </xf>
    <xf numFmtId="0" fontId="12" fillId="0" borderId="0" xfId="0" applyFont="1" applyAlignment="1" applyProtection="1">
      <alignment wrapText="1"/>
      <protection locked="0"/>
    </xf>
    <xf numFmtId="0" fontId="12" fillId="19" borderId="0" xfId="0" applyFont="1" applyFill="1" applyAlignment="1" applyProtection="1">
      <alignment wrapText="1"/>
      <protection locked="0"/>
    </xf>
    <xf numFmtId="0" fontId="2" fillId="2" borderId="8" xfId="0" applyFont="1" applyFill="1" applyBorder="1" applyAlignment="1" applyProtection="1">
      <alignment horizontal="center" vertical="center" wrapText="1"/>
      <protection locked="0"/>
    </xf>
    <xf numFmtId="0" fontId="19" fillId="0" borderId="4" xfId="0" applyFont="1" applyBorder="1" applyAlignment="1" applyProtection="1">
      <alignment horizontal="center" vertical="center" wrapText="1"/>
      <protection locked="0"/>
    </xf>
    <xf numFmtId="0" fontId="9" fillId="22" borderId="15" xfId="0" applyFont="1" applyFill="1" applyBorder="1" applyAlignment="1">
      <alignment horizontal="center" vertical="center" wrapText="1"/>
    </xf>
    <xf numFmtId="0" fontId="9" fillId="22" borderId="18" xfId="0" applyFont="1" applyFill="1" applyBorder="1" applyAlignment="1">
      <alignment horizontal="center" vertical="center" wrapText="1"/>
    </xf>
    <xf numFmtId="0" fontId="9" fillId="22" borderId="20" xfId="0" applyFont="1" applyFill="1" applyBorder="1" applyAlignment="1">
      <alignment horizontal="center" vertical="center" wrapText="1"/>
    </xf>
    <xf numFmtId="0" fontId="2" fillId="13" borderId="24" xfId="0" applyFont="1" applyFill="1" applyBorder="1" applyAlignment="1">
      <alignment horizontal="center" vertical="center" wrapText="1"/>
    </xf>
    <xf numFmtId="0" fontId="15" fillId="21" borderId="4" xfId="0" applyFont="1" applyFill="1" applyBorder="1" applyAlignment="1">
      <alignment horizontal="center" vertical="center"/>
    </xf>
    <xf numFmtId="0" fontId="16" fillId="13" borderId="4" xfId="0" applyFont="1" applyFill="1" applyBorder="1" applyAlignment="1">
      <alignment horizontal="right" vertical="center"/>
    </xf>
    <xf numFmtId="0" fontId="16" fillId="13" borderId="4" xfId="0" applyFont="1" applyFill="1" applyBorder="1" applyAlignment="1">
      <alignment horizontal="right"/>
    </xf>
    <xf numFmtId="0" fontId="2" fillId="23" borderId="6" xfId="0" applyFont="1" applyFill="1" applyBorder="1" applyAlignment="1" applyProtection="1">
      <alignment horizontal="center" vertical="center" wrapText="1"/>
      <protection locked="0"/>
    </xf>
    <xf numFmtId="0" fontId="2" fillId="23" borderId="7" xfId="0" applyFont="1" applyFill="1" applyBorder="1" applyAlignment="1">
      <alignment horizontal="center" vertical="center" wrapText="1"/>
    </xf>
    <xf numFmtId="0" fontId="19" fillId="25" borderId="10" xfId="0" applyFont="1" applyFill="1" applyBorder="1" applyAlignment="1">
      <alignment horizontal="center" vertical="center" wrapText="1"/>
    </xf>
    <xf numFmtId="0" fontId="19" fillId="13" borderId="4" xfId="0" applyFont="1" applyFill="1" applyBorder="1" applyAlignment="1">
      <alignment horizontal="center" vertical="center" wrapText="1"/>
    </xf>
    <xf numFmtId="14" fontId="19" fillId="25" borderId="10" xfId="0" applyNumberFormat="1" applyFont="1" applyFill="1" applyBorder="1" applyAlignment="1">
      <alignment horizontal="center" vertical="center" wrapText="1"/>
    </xf>
    <xf numFmtId="0" fontId="19" fillId="26" borderId="10" xfId="0" applyFont="1" applyFill="1" applyBorder="1" applyAlignment="1" applyProtection="1">
      <alignment horizontal="center" vertical="center" wrapText="1"/>
      <protection locked="0"/>
    </xf>
    <xf numFmtId="0" fontId="19" fillId="13" borderId="10" xfId="0" applyFont="1" applyFill="1" applyBorder="1" applyAlignment="1">
      <alignment horizontal="center" vertical="center" wrapText="1"/>
    </xf>
    <xf numFmtId="0" fontId="19" fillId="13" borderId="30" xfId="0" applyFont="1" applyFill="1" applyBorder="1" applyAlignment="1">
      <alignment horizontal="center" vertical="center" wrapText="1"/>
    </xf>
    <xf numFmtId="0" fontId="19" fillId="13" borderId="0" xfId="0" applyFont="1" applyFill="1" applyAlignment="1" applyProtection="1">
      <alignment horizontal="center" vertical="center" wrapText="1"/>
      <protection locked="0"/>
    </xf>
    <xf numFmtId="0" fontId="17" fillId="0" borderId="0" xfId="0" applyFont="1" applyAlignment="1">
      <alignment wrapText="1"/>
    </xf>
    <xf numFmtId="0" fontId="24" fillId="12" borderId="4" xfId="0" applyFont="1" applyFill="1" applyBorder="1" applyAlignment="1" applyProtection="1">
      <alignment horizontal="left" vertical="center" wrapText="1"/>
      <protection locked="0"/>
    </xf>
    <xf numFmtId="0" fontId="24" fillId="12" borderId="21" xfId="0" applyFont="1" applyFill="1" applyBorder="1" applyAlignment="1" applyProtection="1">
      <alignment horizontal="left" vertical="center" wrapText="1"/>
      <protection locked="0"/>
    </xf>
    <xf numFmtId="4" fontId="11" fillId="19" borderId="36" xfId="0" applyNumberFormat="1" applyFont="1" applyFill="1" applyBorder="1" applyAlignment="1">
      <alignment horizontal="center" vertical="center" wrapText="1"/>
    </xf>
    <xf numFmtId="0" fontId="11" fillId="19" borderId="0" xfId="0" applyFont="1" applyFill="1" applyAlignment="1" applyProtection="1">
      <alignment horizontal="center" vertical="top" wrapText="1"/>
      <protection locked="0"/>
    </xf>
    <xf numFmtId="0" fontId="2" fillId="23" borderId="32" xfId="0" applyFont="1" applyFill="1" applyBorder="1" applyAlignment="1" applyProtection="1">
      <alignment horizontal="center" vertical="center" wrapText="1"/>
      <protection locked="0"/>
    </xf>
    <xf numFmtId="0" fontId="2" fillId="23" borderId="33" xfId="0" applyFont="1" applyFill="1" applyBorder="1" applyAlignment="1" applyProtection="1">
      <alignment horizontal="center" vertical="center" wrapText="1"/>
      <protection locked="0"/>
    </xf>
    <xf numFmtId="0" fontId="2" fillId="23" borderId="34" xfId="0" applyFont="1" applyFill="1" applyBorder="1" applyAlignment="1" applyProtection="1">
      <alignment horizontal="center" vertical="center" wrapText="1"/>
      <protection locked="0"/>
    </xf>
    <xf numFmtId="0" fontId="2" fillId="2" borderId="3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7" fillId="2" borderId="25" xfId="0" applyFont="1" applyFill="1" applyBorder="1" applyAlignment="1">
      <alignment horizontal="center" vertical="center" wrapText="1"/>
    </xf>
    <xf numFmtId="0" fontId="17" fillId="2" borderId="26" xfId="0" applyFont="1" applyFill="1" applyBorder="1" applyAlignment="1">
      <alignment horizontal="center" vertical="center" wrapText="1"/>
    </xf>
    <xf numFmtId="0" fontId="2" fillId="13" borderId="24" xfId="0" applyFont="1" applyFill="1" applyBorder="1" applyAlignment="1">
      <alignment horizontal="center" vertical="center" wrapText="1"/>
    </xf>
    <xf numFmtId="0" fontId="0" fillId="0" borderId="24" xfId="0" applyBorder="1" applyAlignment="1">
      <alignment vertical="center" wrapText="1"/>
    </xf>
    <xf numFmtId="0" fontId="17" fillId="21" borderId="42" xfId="0" applyFont="1" applyFill="1" applyBorder="1" applyAlignment="1">
      <alignment horizontal="center" vertical="center" wrapText="1"/>
    </xf>
    <xf numFmtId="0" fontId="25" fillId="0" borderId="40" xfId="0" applyFont="1" applyBorder="1" applyAlignment="1">
      <alignment vertical="center" wrapText="1"/>
    </xf>
    <xf numFmtId="0" fontId="25" fillId="23" borderId="25" xfId="0" applyFont="1" applyFill="1" applyBorder="1" applyAlignment="1">
      <alignment horizontal="center" vertical="center" wrapText="1"/>
    </xf>
    <xf numFmtId="0" fontId="25" fillId="23" borderId="26" xfId="0" applyFont="1" applyFill="1" applyBorder="1" applyAlignment="1">
      <alignment horizontal="center" vertical="center" wrapText="1"/>
    </xf>
    <xf numFmtId="0" fontId="25" fillId="23" borderId="27" xfId="0" applyFont="1" applyFill="1" applyBorder="1" applyAlignment="1">
      <alignment horizontal="center" vertical="center" wrapText="1"/>
    </xf>
    <xf numFmtId="0" fontId="2" fillId="23" borderId="35" xfId="0" applyFont="1" applyFill="1" applyBorder="1" applyAlignment="1">
      <alignment horizontal="center" vertical="center" wrapText="1"/>
    </xf>
    <xf numFmtId="0" fontId="0" fillId="23" borderId="5" xfId="0" applyFill="1" applyBorder="1" applyAlignment="1">
      <alignment horizontal="center" vertical="center" wrapText="1"/>
    </xf>
    <xf numFmtId="2" fontId="2" fillId="13" borderId="41" xfId="0" applyNumberFormat="1" applyFont="1" applyFill="1" applyBorder="1" applyAlignment="1">
      <alignment horizontal="center" vertical="center" wrapText="1"/>
    </xf>
    <xf numFmtId="0" fontId="0" fillId="0" borderId="2" xfId="0" applyBorder="1" applyAlignment="1">
      <alignment horizontal="center" vertical="center" wrapText="1"/>
    </xf>
    <xf numFmtId="0" fontId="2" fillId="13" borderId="35" xfId="0" applyFont="1" applyFill="1" applyBorder="1" applyAlignment="1">
      <alignment horizontal="center" vertical="center" wrapText="1"/>
    </xf>
    <xf numFmtId="0" fontId="0" fillId="0" borderId="5" xfId="0" applyBorder="1" applyAlignment="1">
      <alignment horizontal="center" vertical="center" wrapText="1"/>
    </xf>
    <xf numFmtId="0" fontId="2" fillId="2" borderId="32" xfId="0" applyFont="1" applyFill="1" applyBorder="1" applyAlignment="1" applyProtection="1">
      <alignment horizontal="center" vertical="center" wrapText="1"/>
      <protection locked="0"/>
    </xf>
    <xf numFmtId="0" fontId="2" fillId="2" borderId="33" xfId="0" applyFont="1" applyFill="1" applyBorder="1" applyAlignment="1" applyProtection="1">
      <alignment horizontal="center" vertical="center" wrapText="1"/>
      <protection locked="0"/>
    </xf>
    <xf numFmtId="0" fontId="2" fillId="2" borderId="34" xfId="0" applyFont="1" applyFill="1" applyBorder="1" applyAlignment="1" applyProtection="1">
      <alignment horizontal="center" vertical="center" wrapText="1"/>
      <protection locked="0"/>
    </xf>
    <xf numFmtId="0" fontId="17" fillId="24" borderId="25" xfId="0" applyFont="1" applyFill="1" applyBorder="1" applyAlignment="1">
      <alignment horizontal="center" vertical="center" wrapText="1"/>
    </xf>
    <xf numFmtId="0" fontId="25" fillId="24" borderId="26" xfId="0" applyFont="1" applyFill="1" applyBorder="1" applyAlignment="1">
      <alignment horizontal="center" vertical="center" wrapText="1"/>
    </xf>
    <xf numFmtId="0" fontId="25" fillId="24" borderId="27" xfId="0" applyFont="1" applyFill="1" applyBorder="1" applyAlignment="1">
      <alignment horizontal="center" vertical="center" wrapText="1"/>
    </xf>
    <xf numFmtId="0" fontId="18" fillId="24" borderId="41" xfId="0" applyFont="1" applyFill="1" applyBorder="1" applyAlignment="1">
      <alignment horizontal="center" vertical="center" wrapText="1"/>
    </xf>
    <xf numFmtId="0" fontId="26" fillId="19" borderId="0" xfId="0" applyFont="1" applyFill="1" applyAlignment="1">
      <alignment horizontal="right" wrapText="1"/>
    </xf>
    <xf numFmtId="0" fontId="0" fillId="0" borderId="0" xfId="0" applyAlignment="1">
      <alignment horizontal="right" wrapText="1"/>
    </xf>
    <xf numFmtId="4" fontId="27" fillId="19" borderId="36" xfId="0" applyNumberFormat="1" applyFont="1" applyFill="1" applyBorder="1" applyAlignment="1">
      <alignment horizontal="right" vertical="center" wrapText="1"/>
    </xf>
    <xf numFmtId="0" fontId="0" fillId="0" borderId="36" xfId="0" applyBorder="1" applyAlignment="1">
      <alignment horizontal="right" vertical="center" wrapText="1"/>
    </xf>
    <xf numFmtId="0" fontId="0" fillId="24" borderId="2" xfId="0" applyFill="1" applyBorder="1" applyAlignment="1">
      <alignment horizontal="center" vertical="center" wrapText="1"/>
    </xf>
    <xf numFmtId="0" fontId="28" fillId="19" borderId="12" xfId="0" applyFont="1" applyFill="1" applyBorder="1" applyAlignment="1">
      <alignment horizontal="center" vertical="center"/>
    </xf>
    <xf numFmtId="0" fontId="12" fillId="19" borderId="28" xfId="0" applyFont="1" applyFill="1" applyBorder="1" applyAlignment="1">
      <alignment horizontal="center"/>
    </xf>
    <xf numFmtId="0" fontId="0" fillId="19" borderId="28" xfId="0" applyFill="1" applyBorder="1" applyAlignment="1">
      <alignment horizontal="center"/>
    </xf>
    <xf numFmtId="0" fontId="0" fillId="19" borderId="29" xfId="0" applyFill="1" applyBorder="1" applyAlignment="1">
      <alignment horizontal="center"/>
    </xf>
    <xf numFmtId="0" fontId="0" fillId="19" borderId="0" xfId="0" applyFill="1" applyAlignment="1"/>
    <xf numFmtId="4" fontId="10" fillId="19" borderId="0" xfId="0" applyNumberFormat="1" applyFont="1" applyFill="1" applyBorder="1" applyAlignment="1">
      <alignment horizontal="center" vertical="center" wrapText="1"/>
    </xf>
    <xf numFmtId="4" fontId="14" fillId="19" borderId="0" xfId="0" applyNumberFormat="1" applyFont="1" applyFill="1" applyBorder="1" applyAlignment="1">
      <alignment horizontal="center" vertical="center"/>
    </xf>
    <xf numFmtId="0" fontId="16" fillId="0" borderId="37" xfId="0" applyFont="1" applyBorder="1" applyAlignment="1">
      <alignment horizontal="right"/>
    </xf>
    <xf numFmtId="0" fontId="0" fillId="0" borderId="38" xfId="0" applyBorder="1" applyAlignment="1"/>
    <xf numFmtId="0" fontId="0" fillId="0" borderId="39" xfId="0" applyBorder="1" applyAlignment="1"/>
    <xf numFmtId="0" fontId="16" fillId="19" borderId="43" xfId="0" applyFont="1" applyFill="1" applyBorder="1" applyAlignment="1">
      <alignment horizontal="right"/>
    </xf>
    <xf numFmtId="0" fontId="0" fillId="19" borderId="43" xfId="0" applyFill="1" applyBorder="1" applyAlignment="1"/>
    <xf numFmtId="4" fontId="10" fillId="19" borderId="13" xfId="0" applyNumberFormat="1" applyFont="1" applyFill="1" applyBorder="1" applyAlignment="1">
      <alignment horizontal="left" vertical="center" wrapText="1"/>
    </xf>
    <xf numFmtId="4" fontId="14" fillId="19" borderId="13" xfId="0" applyNumberFormat="1" applyFont="1" applyFill="1" applyBorder="1" applyAlignment="1">
      <alignment horizontal="left" vertical="center"/>
    </xf>
    <xf numFmtId="0" fontId="12" fillId="19" borderId="0" xfId="0" applyFont="1" applyFill="1" applyAlignment="1"/>
  </cellXfs>
  <cellStyles count="1">
    <cellStyle name="Normal" xfId="0" builtinId="0"/>
  </cellStyles>
  <dxfs count="23">
    <dxf>
      <fill>
        <patternFill>
          <bgColor theme="2" tint="-0.24994659260841701"/>
        </patternFill>
      </fill>
    </dxf>
    <dxf>
      <fill>
        <patternFill>
          <bgColor rgb="FFFFFF00"/>
        </patternFill>
      </fill>
    </dxf>
    <dxf>
      <fill>
        <patternFill>
          <bgColor rgb="FFFFC000"/>
        </patternFill>
      </fill>
    </dxf>
    <dxf>
      <fill>
        <patternFill>
          <bgColor rgb="FF00FF00"/>
        </patternFill>
      </fill>
    </dxf>
    <dxf>
      <fill>
        <patternFill>
          <bgColor theme="2" tint="-9.9948118533890809E-2"/>
        </patternFill>
      </fill>
    </dxf>
    <dxf>
      <fill>
        <patternFill>
          <bgColor rgb="FF66FF66"/>
        </patternFill>
      </fill>
    </dxf>
    <dxf>
      <fill>
        <patternFill>
          <bgColor rgb="FFFFC000"/>
        </patternFill>
      </fill>
    </dxf>
    <dxf>
      <fill>
        <patternFill>
          <bgColor rgb="FFFFFF00"/>
        </patternFill>
      </fill>
    </dxf>
    <dxf>
      <fill>
        <patternFill>
          <bgColor rgb="FFFF0000"/>
        </patternFill>
      </fill>
    </dxf>
    <dxf>
      <fill>
        <patternFill>
          <bgColor rgb="FFFF00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2" tint="-0.24994659260841701"/>
        </patternFill>
      </fill>
    </dxf>
    <dxf>
      <fill>
        <patternFill>
          <bgColor rgb="FFFFFF00"/>
        </patternFill>
      </fill>
    </dxf>
    <dxf>
      <fill>
        <patternFill>
          <bgColor rgb="FFFFC000"/>
        </patternFill>
      </fill>
    </dxf>
    <dxf>
      <fill>
        <patternFill>
          <bgColor rgb="FF00FF00"/>
        </patternFill>
      </fill>
    </dxf>
    <dxf>
      <fill>
        <patternFill>
          <bgColor theme="2" tint="-9.9948118533890809E-2"/>
        </patternFill>
      </fill>
    </dxf>
    <dxf>
      <fill>
        <patternFill>
          <bgColor rgb="FF66FF66"/>
        </patternFill>
      </fill>
    </dxf>
    <dxf>
      <fill>
        <patternFill>
          <bgColor rgb="FFFFC000"/>
        </patternFill>
      </fill>
    </dxf>
    <dxf>
      <fill>
        <patternFill>
          <bgColor rgb="FFFFFF00"/>
        </patternFill>
      </fill>
    </dxf>
    <dxf>
      <fill>
        <patternFill>
          <bgColor rgb="FFFF0000"/>
        </patternFill>
      </fill>
    </dxf>
    <dxf>
      <fill>
        <patternFill>
          <bgColor rgb="FFFF0000"/>
        </patternFill>
      </fill>
    </dxf>
  </dxfs>
  <tableStyles count="0" defaultTableStyle="TableStyleMedium2" defaultPivotStyle="PivotStyleLight16"/>
  <colors>
    <mruColors>
      <color rgb="FFD0F6FE"/>
      <color rgb="FFFF9900"/>
      <color rgb="FF00FF00"/>
      <color rgb="FF65FF65"/>
      <color rgb="FF66FF66"/>
      <color rgb="FFFFFF66"/>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7</xdr:col>
      <xdr:colOff>12159</xdr:colOff>
      <xdr:row>0</xdr:row>
      <xdr:rowOff>395528</xdr:rowOff>
    </xdr:from>
    <xdr:to>
      <xdr:col>7</xdr:col>
      <xdr:colOff>1096537</xdr:colOff>
      <xdr:row>0</xdr:row>
      <xdr:rowOff>630508</xdr:rowOff>
    </xdr:to>
    <xdr:sp macro="" textlink="">
      <xdr:nvSpPr>
        <xdr:cNvPr id="11" name="Rectangle 61">
          <a:extLst>
            <a:ext uri="{FF2B5EF4-FFF2-40B4-BE49-F238E27FC236}">
              <a16:creationId xmlns:a16="http://schemas.microsoft.com/office/drawing/2014/main" id="{00000000-0008-0000-0000-00000B000000}"/>
            </a:ext>
          </a:extLst>
        </xdr:cNvPr>
        <xdr:cNvSpPr>
          <a:spLocks noChangeArrowheads="1"/>
        </xdr:cNvSpPr>
      </xdr:nvSpPr>
      <xdr:spPr bwMode="auto">
        <a:xfrm>
          <a:off x="10396436" y="395528"/>
          <a:ext cx="1084378" cy="234980"/>
        </a:xfrm>
        <a:prstGeom prst="rect">
          <a:avLst/>
        </a:prstGeom>
        <a:solidFill>
          <a:srgbClr val="FF0000"/>
        </a:solidFill>
        <a:ln w="3175">
          <a:solidFill>
            <a:srgbClr val="FF0000"/>
          </a:solidFill>
          <a:miter lim="800000"/>
          <a:headEnd/>
          <a:tailEnd/>
        </a:ln>
      </xdr:spPr>
      <xdr:txBody>
        <a:bodyPr rtlCol="0"/>
        <a:lstStyle/>
        <a:p>
          <a:pPr algn="ctr"/>
          <a:r>
            <a:rPr lang="en-US"/>
            <a:t>Extreme</a:t>
          </a:r>
        </a:p>
      </xdr:txBody>
    </xdr:sp>
    <xdr:clientData/>
  </xdr:twoCellAnchor>
  <xdr:twoCellAnchor>
    <xdr:from>
      <xdr:col>7</xdr:col>
      <xdr:colOff>8281</xdr:colOff>
      <xdr:row>0</xdr:row>
      <xdr:rowOff>673111</xdr:rowOff>
    </xdr:from>
    <xdr:to>
      <xdr:col>7</xdr:col>
      <xdr:colOff>1101182</xdr:colOff>
      <xdr:row>1</xdr:row>
      <xdr:rowOff>162656</xdr:rowOff>
    </xdr:to>
    <xdr:sp macro="" textlink="">
      <xdr:nvSpPr>
        <xdr:cNvPr id="14" name="Rectangle 61">
          <a:extLst>
            <a:ext uri="{FF2B5EF4-FFF2-40B4-BE49-F238E27FC236}">
              <a16:creationId xmlns:a16="http://schemas.microsoft.com/office/drawing/2014/main" id="{00000000-0008-0000-0000-00000E000000}"/>
            </a:ext>
          </a:extLst>
        </xdr:cNvPr>
        <xdr:cNvSpPr>
          <a:spLocks noChangeArrowheads="1"/>
        </xdr:cNvSpPr>
      </xdr:nvSpPr>
      <xdr:spPr bwMode="auto">
        <a:xfrm>
          <a:off x="10397501" y="673111"/>
          <a:ext cx="1092901" cy="232960"/>
        </a:xfrm>
        <a:prstGeom prst="rect">
          <a:avLst/>
        </a:prstGeom>
        <a:solidFill>
          <a:srgbClr val="FFFF00"/>
        </a:solidFill>
        <a:ln w="3175">
          <a:solidFill>
            <a:srgbClr val="FFFF00"/>
          </a:solidFill>
          <a:miter lim="800000"/>
          <a:headEnd/>
          <a:tailEnd/>
        </a:ln>
      </xdr:spPr>
      <xdr:txBody>
        <a:bodyPr rtlCol="0"/>
        <a:lstStyle/>
        <a:p>
          <a:pPr algn="ctr"/>
          <a:r>
            <a:rPr lang="en-US"/>
            <a:t>High </a:t>
          </a:r>
        </a:p>
      </xdr:txBody>
    </xdr:sp>
    <xdr:clientData/>
  </xdr:twoCellAnchor>
  <xdr:twoCellAnchor>
    <xdr:from>
      <xdr:col>7</xdr:col>
      <xdr:colOff>16564</xdr:colOff>
      <xdr:row>1</xdr:row>
      <xdr:rowOff>229009</xdr:rowOff>
    </xdr:from>
    <xdr:to>
      <xdr:col>7</xdr:col>
      <xdr:colOff>1109869</xdr:colOff>
      <xdr:row>1</xdr:row>
      <xdr:rowOff>463989</xdr:rowOff>
    </xdr:to>
    <xdr:sp macro="" textlink="">
      <xdr:nvSpPr>
        <xdr:cNvPr id="15" name="Rectangle 61">
          <a:extLst>
            <a:ext uri="{FF2B5EF4-FFF2-40B4-BE49-F238E27FC236}">
              <a16:creationId xmlns:a16="http://schemas.microsoft.com/office/drawing/2014/main" id="{00000000-0008-0000-0000-00000F000000}"/>
            </a:ext>
          </a:extLst>
        </xdr:cNvPr>
        <xdr:cNvSpPr>
          <a:spLocks noChangeArrowheads="1"/>
        </xdr:cNvSpPr>
      </xdr:nvSpPr>
      <xdr:spPr bwMode="auto">
        <a:xfrm>
          <a:off x="10394673" y="974444"/>
          <a:ext cx="1093305" cy="234980"/>
        </a:xfrm>
        <a:prstGeom prst="rect">
          <a:avLst/>
        </a:prstGeom>
        <a:solidFill>
          <a:srgbClr val="FFC000"/>
        </a:solidFill>
        <a:ln w="3175">
          <a:solidFill>
            <a:srgbClr val="FFC000"/>
          </a:solidFill>
          <a:miter lim="800000"/>
          <a:headEnd/>
          <a:tailEnd/>
        </a:ln>
      </xdr:spPr>
      <xdr:txBody>
        <a:bodyPr rtlCol="0"/>
        <a:lstStyle/>
        <a:p>
          <a:pPr algn="ctr"/>
          <a:r>
            <a:rPr lang="en-US"/>
            <a:t>Medium  </a:t>
          </a:r>
        </a:p>
      </xdr:txBody>
    </xdr:sp>
    <xdr:clientData/>
  </xdr:twoCellAnchor>
  <xdr:twoCellAnchor>
    <xdr:from>
      <xdr:col>7</xdr:col>
      <xdr:colOff>13939</xdr:colOff>
      <xdr:row>1</xdr:row>
      <xdr:rowOff>515895</xdr:rowOff>
    </xdr:from>
    <xdr:to>
      <xdr:col>7</xdr:col>
      <xdr:colOff>1115121</xdr:colOff>
      <xdr:row>1</xdr:row>
      <xdr:rowOff>750875</xdr:rowOff>
    </xdr:to>
    <xdr:sp macro="" textlink="">
      <xdr:nvSpPr>
        <xdr:cNvPr id="16" name="Rectangle 61">
          <a:extLst>
            <a:ext uri="{FF2B5EF4-FFF2-40B4-BE49-F238E27FC236}">
              <a16:creationId xmlns:a16="http://schemas.microsoft.com/office/drawing/2014/main" id="{00000000-0008-0000-0000-000010000000}"/>
            </a:ext>
          </a:extLst>
        </xdr:cNvPr>
        <xdr:cNvSpPr>
          <a:spLocks noChangeArrowheads="1"/>
        </xdr:cNvSpPr>
      </xdr:nvSpPr>
      <xdr:spPr bwMode="auto">
        <a:xfrm>
          <a:off x="10403159" y="1259310"/>
          <a:ext cx="1101182" cy="234980"/>
        </a:xfrm>
        <a:prstGeom prst="rect">
          <a:avLst/>
        </a:prstGeom>
        <a:solidFill>
          <a:srgbClr val="65FF65"/>
        </a:solidFill>
        <a:ln w="3175">
          <a:solidFill>
            <a:srgbClr val="00FF00"/>
          </a:solidFill>
          <a:miter lim="800000"/>
          <a:headEnd/>
          <a:tailEnd/>
        </a:ln>
      </xdr:spPr>
      <xdr:txBody>
        <a:bodyPr rtlCol="0"/>
        <a:lstStyle/>
        <a:p>
          <a:pPr algn="ctr"/>
          <a:r>
            <a:rPr lang="en-US"/>
            <a:t>Low  </a:t>
          </a:r>
        </a:p>
      </xdr:txBody>
    </xdr:sp>
    <xdr:clientData/>
  </xdr:twoCellAnchor>
  <xdr:twoCellAnchor>
    <xdr:from>
      <xdr:col>6</xdr:col>
      <xdr:colOff>604631</xdr:colOff>
      <xdr:row>0</xdr:row>
      <xdr:rowOff>124239</xdr:rowOff>
    </xdr:from>
    <xdr:to>
      <xdr:col>11</xdr:col>
      <xdr:colOff>256761</xdr:colOff>
      <xdr:row>0</xdr:row>
      <xdr:rowOff>359219</xdr:rowOff>
    </xdr:to>
    <xdr:sp macro="" textlink="">
      <xdr:nvSpPr>
        <xdr:cNvPr id="8" name="Rectangle 61">
          <a:extLst>
            <a:ext uri="{FF2B5EF4-FFF2-40B4-BE49-F238E27FC236}">
              <a16:creationId xmlns:a16="http://schemas.microsoft.com/office/drawing/2014/main" id="{00000000-0008-0000-0000-000008000000}"/>
            </a:ext>
          </a:extLst>
        </xdr:cNvPr>
        <xdr:cNvSpPr>
          <a:spLocks noChangeArrowheads="1"/>
        </xdr:cNvSpPr>
      </xdr:nvSpPr>
      <xdr:spPr bwMode="auto">
        <a:xfrm>
          <a:off x="10088218" y="124239"/>
          <a:ext cx="1664804" cy="234980"/>
        </a:xfrm>
        <a:prstGeom prst="rect">
          <a:avLst/>
        </a:prstGeom>
        <a:solidFill>
          <a:schemeClr val="tx2">
            <a:lumMod val="75000"/>
          </a:schemeClr>
        </a:solidFill>
        <a:ln w="3175">
          <a:noFill/>
          <a:miter lim="800000"/>
          <a:headEnd/>
          <a:tailEnd/>
        </a:ln>
      </xdr:spPr>
      <xdr:txBody>
        <a:bodyPr rtlCol="0" anchor="ctr"/>
        <a:lstStyle/>
        <a:p>
          <a:pPr algn="ctr"/>
          <a:r>
            <a:rPr lang="en-US" sz="1200" b="1">
              <a:solidFill>
                <a:schemeClr val="bg1"/>
              </a:solidFill>
            </a:rPr>
            <a:t>Risk ratings outcomes</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1</xdr:row>
      <xdr:rowOff>87922</xdr:rowOff>
    </xdr:from>
    <xdr:ext cx="5520293" cy="2571751"/>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964472"/>
          <a:ext cx="5520293" cy="2571751"/>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7</xdr:col>
      <xdr:colOff>244048</xdr:colOff>
      <xdr:row>0</xdr:row>
      <xdr:rowOff>96052</xdr:rowOff>
    </xdr:from>
    <xdr:to>
      <xdr:col>20</xdr:col>
      <xdr:colOff>273744</xdr:colOff>
      <xdr:row>10</xdr:row>
      <xdr:rowOff>128949</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5754941" y="96052"/>
          <a:ext cx="4111839" cy="196511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0"/>
  <sheetViews>
    <sheetView tabSelected="1" zoomScale="85" zoomScaleNormal="85" workbookViewId="0">
      <pane ySplit="5" topLeftCell="A9" activePane="bottomLeft" state="frozen"/>
      <selection pane="bottomLeft" activeCell="D17" sqref="D17"/>
    </sheetView>
  </sheetViews>
  <sheetFormatPr defaultColWidth="8.85546875" defaultRowHeight="14.25" x14ac:dyDescent="0.2"/>
  <cols>
    <col min="1" max="1" width="10.7109375" style="48" customWidth="1"/>
    <col min="2" max="2" width="30.42578125" style="48" customWidth="1"/>
    <col min="3" max="3" width="34.140625" style="48" customWidth="1"/>
    <col min="4" max="4" width="19.28515625" style="48" customWidth="1"/>
    <col min="5" max="5" width="30.42578125" style="48" customWidth="1"/>
    <col min="6" max="6" width="17.28515625" style="84" customWidth="1"/>
    <col min="7" max="7" width="15" style="84" customWidth="1"/>
    <col min="8" max="8" width="16.7109375" style="55" customWidth="1"/>
    <col min="9" max="11" width="5.140625" style="55" hidden="1" customWidth="1"/>
    <col min="12" max="12" width="36.7109375" style="48" customWidth="1"/>
    <col min="13" max="13" width="16.42578125" style="84" customWidth="1"/>
    <col min="14" max="14" width="16" style="84" customWidth="1"/>
    <col min="15" max="15" width="15.140625" style="55" customWidth="1"/>
    <col min="16" max="16" width="13" style="55" hidden="1" customWidth="1"/>
    <col min="17" max="17" width="11.140625" style="55" hidden="1" customWidth="1"/>
    <col min="18" max="18" width="9.140625" style="55" hidden="1" customWidth="1"/>
    <col min="19" max="19" width="20" style="48" customWidth="1"/>
    <col min="20" max="20" width="23.28515625" style="48" customWidth="1"/>
    <col min="21" max="21" width="19.28515625" style="48" customWidth="1"/>
    <col min="22" max="22" width="14.7109375" style="48" customWidth="1"/>
    <col min="23" max="16384" width="8.85546875" style="48"/>
  </cols>
  <sheetData>
    <row r="1" spans="1:22" ht="58.5" customHeight="1" x14ac:dyDescent="0.45">
      <c r="A1" s="33"/>
      <c r="B1" s="34"/>
      <c r="C1" s="45"/>
      <c r="D1" s="33"/>
      <c r="E1" s="45"/>
      <c r="F1" s="108"/>
      <c r="G1" s="108"/>
      <c r="H1" s="108"/>
      <c r="I1" s="46"/>
      <c r="J1" s="46"/>
      <c r="K1" s="46"/>
      <c r="L1" s="47"/>
      <c r="M1" s="85"/>
      <c r="N1" s="85"/>
      <c r="O1" s="136"/>
      <c r="P1" s="137"/>
      <c r="Q1" s="137"/>
      <c r="R1" s="137"/>
      <c r="S1" s="137"/>
      <c r="T1" s="137"/>
      <c r="U1" s="137"/>
      <c r="V1" s="47"/>
    </row>
    <row r="2" spans="1:22" ht="60" customHeight="1" thickBot="1" x14ac:dyDescent="0.25">
      <c r="A2" s="107" t="s">
        <v>123</v>
      </c>
      <c r="B2" s="107"/>
      <c r="C2" s="45"/>
      <c r="D2" s="77"/>
      <c r="E2" s="45"/>
      <c r="F2" s="80"/>
      <c r="G2" s="80"/>
      <c r="H2" s="78"/>
      <c r="I2" s="46"/>
      <c r="J2" s="46"/>
      <c r="K2" s="46"/>
      <c r="L2" s="47"/>
      <c r="M2" s="85"/>
      <c r="N2" s="85"/>
      <c r="O2" s="46"/>
      <c r="P2" s="46"/>
      <c r="Q2" s="46"/>
      <c r="R2" s="46"/>
      <c r="S2" s="138"/>
      <c r="T2" s="139"/>
      <c r="U2" s="139"/>
      <c r="V2" s="47"/>
    </row>
    <row r="3" spans="1:22" s="104" customFormat="1" ht="36" customHeight="1" thickBot="1" x14ac:dyDescent="0.3">
      <c r="A3" s="118" t="s">
        <v>124</v>
      </c>
      <c r="B3" s="119"/>
      <c r="C3" s="119"/>
      <c r="D3" s="119"/>
      <c r="E3" s="120" t="s">
        <v>125</v>
      </c>
      <c r="F3" s="121"/>
      <c r="G3" s="121"/>
      <c r="H3" s="122"/>
      <c r="I3" s="76"/>
      <c r="J3" s="76"/>
      <c r="K3" s="76"/>
      <c r="L3" s="114" t="s">
        <v>131</v>
      </c>
      <c r="M3" s="115"/>
      <c r="N3" s="115"/>
      <c r="O3" s="115"/>
      <c r="P3" s="79"/>
      <c r="Q3" s="79"/>
      <c r="R3" s="79"/>
      <c r="S3" s="132" t="s">
        <v>126</v>
      </c>
      <c r="T3" s="133"/>
      <c r="U3" s="133"/>
      <c r="V3" s="134"/>
    </row>
    <row r="4" spans="1:22" ht="32.25" customHeight="1" thickBot="1" x14ac:dyDescent="0.25">
      <c r="A4" s="125" t="s">
        <v>0</v>
      </c>
      <c r="B4" s="116" t="s">
        <v>100</v>
      </c>
      <c r="C4" s="117"/>
      <c r="D4" s="127" t="s">
        <v>138</v>
      </c>
      <c r="E4" s="123" t="s">
        <v>93</v>
      </c>
      <c r="F4" s="109" t="s">
        <v>144</v>
      </c>
      <c r="G4" s="110"/>
      <c r="H4" s="111"/>
      <c r="I4" s="56"/>
      <c r="J4" s="56"/>
      <c r="K4" s="56"/>
      <c r="L4" s="112" t="s">
        <v>130</v>
      </c>
      <c r="M4" s="129" t="s">
        <v>145</v>
      </c>
      <c r="N4" s="130"/>
      <c r="O4" s="131"/>
      <c r="P4" s="18"/>
      <c r="Q4" s="18"/>
      <c r="R4" s="18"/>
      <c r="S4" s="135" t="s">
        <v>94</v>
      </c>
      <c r="T4" s="135" t="s">
        <v>127</v>
      </c>
      <c r="U4" s="135" t="s">
        <v>128</v>
      </c>
      <c r="V4" s="135" t="s">
        <v>129</v>
      </c>
    </row>
    <row r="5" spans="1:22" ht="32.25" customHeight="1" thickBot="1" x14ac:dyDescent="0.25">
      <c r="A5" s="126"/>
      <c r="B5" s="91" t="s">
        <v>99</v>
      </c>
      <c r="C5" s="91" t="s">
        <v>97</v>
      </c>
      <c r="D5" s="128"/>
      <c r="E5" s="124"/>
      <c r="F5" s="95" t="s">
        <v>1</v>
      </c>
      <c r="G5" s="95" t="s">
        <v>143</v>
      </c>
      <c r="H5" s="96" t="s">
        <v>85</v>
      </c>
      <c r="I5" s="57" t="s">
        <v>3</v>
      </c>
      <c r="J5" s="57" t="s">
        <v>4</v>
      </c>
      <c r="K5" s="57" t="s">
        <v>5</v>
      </c>
      <c r="L5" s="113"/>
      <c r="M5" s="86" t="s">
        <v>1</v>
      </c>
      <c r="N5" s="86" t="s">
        <v>143</v>
      </c>
      <c r="O5" s="12" t="s">
        <v>85</v>
      </c>
      <c r="P5" s="11" t="s">
        <v>3</v>
      </c>
      <c r="Q5" s="11" t="s">
        <v>4</v>
      </c>
      <c r="R5" s="11" t="s">
        <v>5</v>
      </c>
      <c r="S5" s="126"/>
      <c r="T5" s="140"/>
      <c r="U5" s="126"/>
      <c r="V5" s="126"/>
    </row>
    <row r="6" spans="1:22" s="50" customFormat="1" ht="34.5" customHeight="1" x14ac:dyDescent="0.25">
      <c r="A6" s="101" t="s">
        <v>86</v>
      </c>
      <c r="B6" s="102" t="s">
        <v>104</v>
      </c>
      <c r="C6" s="103" t="s">
        <v>105</v>
      </c>
      <c r="D6" s="101" t="s">
        <v>91</v>
      </c>
      <c r="E6" s="100" t="s">
        <v>89</v>
      </c>
      <c r="F6" s="81" t="s">
        <v>41</v>
      </c>
      <c r="G6" s="81" t="s">
        <v>82</v>
      </c>
      <c r="H6" s="49" t="str">
        <f>VLOOKUP(K6,List3,2,FALSE)</f>
        <v>Extreme</v>
      </c>
      <c r="I6" s="49">
        <f t="shared" ref="I6:I30" si="0">VLOOKUP(F6,List1,2,FALSE)</f>
        <v>5</v>
      </c>
      <c r="J6" s="49">
        <f t="shared" ref="J6:J30" si="1">VLOOKUP(G6,List2,2,FALSE)</f>
        <v>3</v>
      </c>
      <c r="K6" s="51">
        <f t="shared" ref="K6" si="2">I6*J6</f>
        <v>15</v>
      </c>
      <c r="L6" s="98"/>
      <c r="M6" s="81" t="s">
        <v>17</v>
      </c>
      <c r="N6" s="87" t="s">
        <v>82</v>
      </c>
      <c r="O6" s="49" t="str">
        <f>VLOOKUP(R6,List3,2,FALSE)</f>
        <v>High</v>
      </c>
      <c r="P6" s="49">
        <f t="shared" ref="P6:P30" si="3">VLOOKUP(M6,List1,2,FALSE)</f>
        <v>3</v>
      </c>
      <c r="Q6" s="49">
        <f t="shared" ref="Q6" si="4">VLOOKUP(N6,List2,2,FALSE)</f>
        <v>3</v>
      </c>
      <c r="R6" s="51">
        <f t="shared" ref="R6" si="5">P6*Q6</f>
        <v>9</v>
      </c>
      <c r="S6" s="97" t="s">
        <v>88</v>
      </c>
      <c r="T6" s="97"/>
      <c r="U6" s="97"/>
      <c r="V6" s="99">
        <v>44012</v>
      </c>
    </row>
    <row r="7" spans="1:22" s="50" customFormat="1" ht="4.5" customHeight="1" x14ac:dyDescent="0.25">
      <c r="A7" s="73"/>
      <c r="B7" s="74"/>
      <c r="C7" s="74"/>
      <c r="D7" s="74"/>
      <c r="E7" s="74"/>
      <c r="F7" s="82"/>
      <c r="G7" s="82"/>
      <c r="H7" s="74"/>
      <c r="I7" s="74"/>
      <c r="J7" s="74"/>
      <c r="K7" s="74"/>
      <c r="L7" s="74"/>
      <c r="M7" s="82"/>
      <c r="N7" s="82"/>
      <c r="O7" s="74"/>
      <c r="P7" s="74"/>
      <c r="Q7" s="74"/>
      <c r="R7" s="74"/>
      <c r="S7" s="74"/>
      <c r="T7" s="74"/>
      <c r="U7" s="74"/>
      <c r="V7" s="75"/>
    </row>
    <row r="8" spans="1:22" s="54" customFormat="1" ht="28.5" x14ac:dyDescent="0.25">
      <c r="A8" s="72">
        <v>1</v>
      </c>
      <c r="B8" s="52" t="s">
        <v>96</v>
      </c>
      <c r="C8" s="52" t="s">
        <v>101</v>
      </c>
      <c r="D8" s="52" t="s">
        <v>12</v>
      </c>
      <c r="E8" s="52" t="s">
        <v>89</v>
      </c>
      <c r="F8" s="83" t="s">
        <v>41</v>
      </c>
      <c r="G8" s="83" t="s">
        <v>83</v>
      </c>
      <c r="H8" s="52" t="str">
        <f t="shared" ref="H8:H30" si="6">VLOOKUP(K8,List3,2,FALSE)</f>
        <v>Extreme</v>
      </c>
      <c r="I8" s="52">
        <f t="shared" si="0"/>
        <v>5</v>
      </c>
      <c r="J8" s="52">
        <f t="shared" si="1"/>
        <v>4</v>
      </c>
      <c r="K8" s="53">
        <f t="shared" ref="K8:K30" si="7">I8*J8</f>
        <v>20</v>
      </c>
      <c r="L8" s="54" t="s">
        <v>90</v>
      </c>
      <c r="M8" s="83" t="s">
        <v>17</v>
      </c>
      <c r="N8" s="83" t="s">
        <v>83</v>
      </c>
      <c r="O8" s="52" t="str">
        <f t="shared" ref="O8:O30" si="8">VLOOKUP(R8,List3,2,FALSE)</f>
        <v>High</v>
      </c>
      <c r="P8" s="52">
        <f t="shared" si="3"/>
        <v>3</v>
      </c>
      <c r="Q8" s="52">
        <f t="shared" ref="Q8:Q30" si="9">VLOOKUP(N8,List2,2,FALSE)</f>
        <v>4</v>
      </c>
      <c r="R8" s="53">
        <f t="shared" ref="R8:R30" si="10">P8*Q8</f>
        <v>12</v>
      </c>
      <c r="S8" s="52"/>
      <c r="T8" s="52"/>
      <c r="U8" s="52"/>
      <c r="V8" s="52"/>
    </row>
    <row r="9" spans="1:22" s="54" customFormat="1" ht="28.5" x14ac:dyDescent="0.25">
      <c r="A9" s="72" t="s">
        <v>140</v>
      </c>
      <c r="B9" s="52" t="s">
        <v>113</v>
      </c>
      <c r="C9" s="52" t="s">
        <v>135</v>
      </c>
      <c r="D9" s="52" t="s">
        <v>8</v>
      </c>
      <c r="E9" s="52" t="s">
        <v>89</v>
      </c>
      <c r="F9" s="83" t="s">
        <v>41</v>
      </c>
      <c r="G9" s="83" t="s">
        <v>40</v>
      </c>
      <c r="H9" s="52" t="str">
        <f t="shared" si="6"/>
        <v>Extreme</v>
      </c>
      <c r="I9" s="52">
        <f t="shared" si="0"/>
        <v>5</v>
      </c>
      <c r="J9" s="52">
        <f t="shared" si="1"/>
        <v>5</v>
      </c>
      <c r="K9" s="53">
        <f t="shared" si="7"/>
        <v>25</v>
      </c>
      <c r="L9" s="52" t="s">
        <v>133</v>
      </c>
      <c r="M9" s="83" t="s">
        <v>35</v>
      </c>
      <c r="N9" s="83" t="s">
        <v>82</v>
      </c>
      <c r="O9" s="52" t="str">
        <f t="shared" si="8"/>
        <v>Medium</v>
      </c>
      <c r="P9" s="52">
        <f t="shared" si="3"/>
        <v>1</v>
      </c>
      <c r="Q9" s="52">
        <f t="shared" si="9"/>
        <v>3</v>
      </c>
      <c r="R9" s="53">
        <f t="shared" si="10"/>
        <v>3</v>
      </c>
      <c r="S9" s="52"/>
      <c r="T9" s="52"/>
      <c r="U9" s="52"/>
      <c r="V9" s="52"/>
    </row>
    <row r="10" spans="1:22" s="54" customFormat="1" ht="38.25" customHeight="1" x14ac:dyDescent="0.25">
      <c r="A10" s="72" t="s">
        <v>141</v>
      </c>
      <c r="B10" s="52" t="s">
        <v>139</v>
      </c>
      <c r="C10" s="52" t="s">
        <v>132</v>
      </c>
      <c r="D10" s="52" t="s">
        <v>8</v>
      </c>
      <c r="E10" s="52" t="s">
        <v>89</v>
      </c>
      <c r="F10" s="83" t="s">
        <v>41</v>
      </c>
      <c r="G10" s="83" t="s">
        <v>40</v>
      </c>
      <c r="H10" s="52" t="str">
        <f t="shared" si="6"/>
        <v>Extreme</v>
      </c>
      <c r="I10" s="52">
        <f t="shared" si="0"/>
        <v>5</v>
      </c>
      <c r="J10" s="52">
        <f t="shared" si="1"/>
        <v>5</v>
      </c>
      <c r="K10" s="53">
        <f t="shared" si="7"/>
        <v>25</v>
      </c>
      <c r="L10" s="52" t="s">
        <v>134</v>
      </c>
      <c r="M10" s="83" t="s">
        <v>35</v>
      </c>
      <c r="N10" s="83" t="s">
        <v>83</v>
      </c>
      <c r="O10" s="52" t="str">
        <f t="shared" si="8"/>
        <v>Medium</v>
      </c>
      <c r="P10" s="52">
        <f t="shared" si="3"/>
        <v>1</v>
      </c>
      <c r="Q10" s="52">
        <f t="shared" si="9"/>
        <v>4</v>
      </c>
      <c r="R10" s="53">
        <f t="shared" si="10"/>
        <v>4</v>
      </c>
      <c r="S10" s="52"/>
      <c r="T10" s="52"/>
      <c r="U10" s="52"/>
      <c r="V10" s="52"/>
    </row>
    <row r="11" spans="1:22" s="54" customFormat="1" ht="38.25" customHeight="1" x14ac:dyDescent="0.25">
      <c r="A11" s="72" t="s">
        <v>142</v>
      </c>
      <c r="B11" s="52" t="s">
        <v>139</v>
      </c>
      <c r="C11" s="52" t="s">
        <v>139</v>
      </c>
      <c r="D11" s="52" t="s">
        <v>12</v>
      </c>
      <c r="E11" s="52" t="s">
        <v>89</v>
      </c>
      <c r="F11" s="83" t="s">
        <v>17</v>
      </c>
      <c r="G11" s="83" t="s">
        <v>40</v>
      </c>
      <c r="H11" s="52" t="str">
        <f t="shared" ref="H11" si="11">VLOOKUP(K11,List3,2,FALSE)</f>
        <v>Extreme</v>
      </c>
      <c r="I11" s="52">
        <f t="shared" ref="I11" si="12">VLOOKUP(F11,List1,2,FALSE)</f>
        <v>3</v>
      </c>
      <c r="J11" s="52">
        <f t="shared" ref="J11" si="13">VLOOKUP(G11,List2,2,FALSE)</f>
        <v>5</v>
      </c>
      <c r="K11" s="53">
        <f t="shared" ref="K11" si="14">I11*J11</f>
        <v>15</v>
      </c>
      <c r="L11" s="52" t="s">
        <v>139</v>
      </c>
      <c r="M11" s="83" t="s">
        <v>35</v>
      </c>
      <c r="N11" s="83" t="s">
        <v>40</v>
      </c>
      <c r="O11" s="52" t="str">
        <f t="shared" ref="O11" si="15">VLOOKUP(R11,List3,2,FALSE)</f>
        <v>Medium</v>
      </c>
      <c r="P11" s="52">
        <f t="shared" ref="P11" si="16">VLOOKUP(M11,List1,2,FALSE)</f>
        <v>1</v>
      </c>
      <c r="Q11" s="52">
        <f t="shared" ref="Q11" si="17">VLOOKUP(N11,List2,2,FALSE)</f>
        <v>5</v>
      </c>
      <c r="R11" s="53">
        <f t="shared" ref="R11" si="18">P11*Q11</f>
        <v>5</v>
      </c>
      <c r="S11" s="52"/>
      <c r="T11" s="52"/>
      <c r="U11" s="52"/>
      <c r="V11" s="52"/>
    </row>
    <row r="12" spans="1:22" s="54" customFormat="1" ht="49.5" customHeight="1" x14ac:dyDescent="0.25">
      <c r="A12" s="72">
        <v>3</v>
      </c>
      <c r="B12" s="52" t="s">
        <v>95</v>
      </c>
      <c r="C12" s="52" t="s">
        <v>152</v>
      </c>
      <c r="D12" s="52" t="s">
        <v>10</v>
      </c>
      <c r="E12" s="52" t="s">
        <v>89</v>
      </c>
      <c r="F12" s="83" t="s">
        <v>19</v>
      </c>
      <c r="G12" s="83" t="s">
        <v>83</v>
      </c>
      <c r="H12" s="52" t="str">
        <f t="shared" si="6"/>
        <v>Extreme</v>
      </c>
      <c r="I12" s="52">
        <f t="shared" si="0"/>
        <v>4</v>
      </c>
      <c r="J12" s="52">
        <f t="shared" si="1"/>
        <v>4</v>
      </c>
      <c r="K12" s="53">
        <f t="shared" si="7"/>
        <v>16</v>
      </c>
      <c r="L12" s="52" t="s">
        <v>153</v>
      </c>
      <c r="M12" s="83" t="s">
        <v>19</v>
      </c>
      <c r="N12" s="83" t="s">
        <v>82</v>
      </c>
      <c r="O12" s="52" t="str">
        <f t="shared" si="8"/>
        <v>High</v>
      </c>
      <c r="P12" s="52">
        <f t="shared" si="3"/>
        <v>4</v>
      </c>
      <c r="Q12" s="52">
        <f t="shared" si="9"/>
        <v>3</v>
      </c>
      <c r="R12" s="53">
        <f t="shared" si="10"/>
        <v>12</v>
      </c>
      <c r="S12" s="52" t="s">
        <v>42</v>
      </c>
      <c r="T12" s="52"/>
      <c r="U12" s="52"/>
      <c r="V12" s="52"/>
    </row>
    <row r="13" spans="1:22" s="54" customFormat="1" ht="99.75" x14ac:dyDescent="0.25">
      <c r="A13" s="72">
        <v>4</v>
      </c>
      <c r="B13" s="52" t="s">
        <v>148</v>
      </c>
      <c r="C13" s="52" t="s">
        <v>149</v>
      </c>
      <c r="D13" s="52" t="s">
        <v>147</v>
      </c>
      <c r="E13" s="52" t="s">
        <v>89</v>
      </c>
      <c r="F13" s="83" t="s">
        <v>19</v>
      </c>
      <c r="G13" s="83" t="s">
        <v>83</v>
      </c>
      <c r="H13" s="52" t="str">
        <f t="shared" ref="H13" si="19">VLOOKUP(K13,List3,2,FALSE)</f>
        <v>Extreme</v>
      </c>
      <c r="I13" s="52">
        <f t="shared" ref="I13" si="20">VLOOKUP(F13,List1,2,FALSE)</f>
        <v>4</v>
      </c>
      <c r="J13" s="52">
        <f t="shared" ref="J13" si="21">VLOOKUP(G13,List2,2,FALSE)</f>
        <v>4</v>
      </c>
      <c r="K13" s="53">
        <f t="shared" ref="K13" si="22">I13*J13</f>
        <v>16</v>
      </c>
      <c r="L13" s="52" t="s">
        <v>159</v>
      </c>
      <c r="M13" s="83" t="s">
        <v>19</v>
      </c>
      <c r="N13" s="83" t="s">
        <v>82</v>
      </c>
      <c r="O13" s="52" t="str">
        <f t="shared" ref="O13" si="23">VLOOKUP(R13,List3,2,FALSE)</f>
        <v>High</v>
      </c>
      <c r="P13" s="52">
        <f t="shared" ref="P13" si="24">VLOOKUP(M13,List1,2,FALSE)</f>
        <v>4</v>
      </c>
      <c r="Q13" s="52">
        <f t="shared" ref="Q13" si="25">VLOOKUP(N13,List2,2,FALSE)</f>
        <v>3</v>
      </c>
      <c r="R13" s="53">
        <f t="shared" ref="R13" si="26">P13*Q13</f>
        <v>12</v>
      </c>
      <c r="S13" s="52" t="s">
        <v>42</v>
      </c>
      <c r="T13" s="52"/>
      <c r="U13" s="52"/>
      <c r="V13" s="52"/>
    </row>
    <row r="14" spans="1:22" s="54" customFormat="1" ht="38.25" customHeight="1" x14ac:dyDescent="0.25">
      <c r="A14" s="72">
        <v>5</v>
      </c>
      <c r="B14" s="52" t="s">
        <v>98</v>
      </c>
      <c r="C14" s="52" t="s">
        <v>102</v>
      </c>
      <c r="D14" s="52" t="s">
        <v>10</v>
      </c>
      <c r="E14" s="52" t="s">
        <v>89</v>
      </c>
      <c r="F14" s="83" t="s">
        <v>15</v>
      </c>
      <c r="G14" s="83" t="s">
        <v>83</v>
      </c>
      <c r="H14" s="52" t="str">
        <f t="shared" si="6"/>
        <v>High</v>
      </c>
      <c r="I14" s="52">
        <f t="shared" si="0"/>
        <v>2</v>
      </c>
      <c r="J14" s="52">
        <f t="shared" si="1"/>
        <v>4</v>
      </c>
      <c r="K14" s="53">
        <f t="shared" si="7"/>
        <v>8</v>
      </c>
      <c r="L14" s="52" t="s">
        <v>103</v>
      </c>
      <c r="M14" s="83" t="s">
        <v>35</v>
      </c>
      <c r="N14" s="83" t="s">
        <v>83</v>
      </c>
      <c r="O14" s="52" t="str">
        <f t="shared" si="8"/>
        <v>Medium</v>
      </c>
      <c r="P14" s="52">
        <f t="shared" si="3"/>
        <v>1</v>
      </c>
      <c r="Q14" s="52">
        <f t="shared" si="9"/>
        <v>4</v>
      </c>
      <c r="R14" s="53">
        <f t="shared" si="10"/>
        <v>4</v>
      </c>
      <c r="S14" s="52"/>
      <c r="T14" s="52"/>
      <c r="U14" s="52"/>
      <c r="V14" s="52"/>
    </row>
    <row r="15" spans="1:22" s="54" customFormat="1" ht="42.75" x14ac:dyDescent="0.25">
      <c r="A15" s="72">
        <v>6</v>
      </c>
      <c r="B15" s="52" t="s">
        <v>150</v>
      </c>
      <c r="C15" s="52" t="s">
        <v>151</v>
      </c>
      <c r="D15" s="52" t="s">
        <v>146</v>
      </c>
      <c r="E15" s="52" t="s">
        <v>155</v>
      </c>
      <c r="F15" s="83" t="s">
        <v>17</v>
      </c>
      <c r="G15" s="83" t="s">
        <v>83</v>
      </c>
      <c r="H15" s="52" t="str">
        <f t="shared" si="6"/>
        <v>High</v>
      </c>
      <c r="I15" s="52">
        <f t="shared" si="0"/>
        <v>3</v>
      </c>
      <c r="J15" s="52">
        <f t="shared" si="1"/>
        <v>4</v>
      </c>
      <c r="K15" s="53">
        <f t="shared" si="7"/>
        <v>12</v>
      </c>
      <c r="L15" s="52" t="s">
        <v>154</v>
      </c>
      <c r="M15" s="83" t="s">
        <v>17</v>
      </c>
      <c r="N15" s="83" t="s">
        <v>82</v>
      </c>
      <c r="O15" s="52" t="str">
        <f t="shared" si="8"/>
        <v>High</v>
      </c>
      <c r="P15" s="52">
        <f t="shared" si="3"/>
        <v>3</v>
      </c>
      <c r="Q15" s="52">
        <f t="shared" si="9"/>
        <v>3</v>
      </c>
      <c r="R15" s="53">
        <f t="shared" si="10"/>
        <v>9</v>
      </c>
      <c r="S15" s="52"/>
      <c r="T15" s="52"/>
      <c r="U15" s="52"/>
      <c r="V15" s="52"/>
    </row>
    <row r="16" spans="1:22" s="54" customFormat="1" ht="28.5" x14ac:dyDescent="0.25">
      <c r="A16" s="72">
        <v>7</v>
      </c>
      <c r="B16" s="52" t="s">
        <v>156</v>
      </c>
      <c r="C16" s="52" t="s">
        <v>157</v>
      </c>
      <c r="D16" s="52" t="s">
        <v>10</v>
      </c>
      <c r="E16" s="52" t="s">
        <v>89</v>
      </c>
      <c r="F16" s="83" t="s">
        <v>17</v>
      </c>
      <c r="G16" s="83" t="s">
        <v>83</v>
      </c>
      <c r="H16" s="52" t="str">
        <f t="shared" si="6"/>
        <v>High</v>
      </c>
      <c r="I16" s="52">
        <f t="shared" si="0"/>
        <v>3</v>
      </c>
      <c r="J16" s="52">
        <f t="shared" si="1"/>
        <v>4</v>
      </c>
      <c r="K16" s="53">
        <f t="shared" si="7"/>
        <v>12</v>
      </c>
      <c r="L16" s="52" t="s">
        <v>158</v>
      </c>
      <c r="M16" s="83" t="s">
        <v>15</v>
      </c>
      <c r="N16" s="83" t="s">
        <v>82</v>
      </c>
      <c r="O16" s="52" t="str">
        <f t="shared" si="8"/>
        <v>High</v>
      </c>
      <c r="P16" s="52">
        <f t="shared" si="3"/>
        <v>2</v>
      </c>
      <c r="Q16" s="52">
        <f t="shared" si="9"/>
        <v>3</v>
      </c>
      <c r="R16" s="53">
        <f t="shared" si="10"/>
        <v>6</v>
      </c>
      <c r="S16" s="52"/>
      <c r="T16" s="52"/>
      <c r="U16" s="52"/>
      <c r="V16" s="52"/>
    </row>
    <row r="17" spans="1:22" s="54" customFormat="1" ht="22.5" customHeight="1" x14ac:dyDescent="0.25">
      <c r="A17" s="72"/>
      <c r="B17" s="52"/>
      <c r="C17" s="52"/>
      <c r="D17" s="52"/>
      <c r="E17" s="52"/>
      <c r="F17" s="83" t="s">
        <v>22</v>
      </c>
      <c r="G17" s="83" t="s">
        <v>22</v>
      </c>
      <c r="H17" s="52">
        <f t="shared" si="6"/>
        <v>0</v>
      </c>
      <c r="I17" s="52">
        <f t="shared" si="0"/>
        <v>0</v>
      </c>
      <c r="J17" s="52">
        <f t="shared" si="1"/>
        <v>0</v>
      </c>
      <c r="K17" s="53">
        <f t="shared" si="7"/>
        <v>0</v>
      </c>
      <c r="L17" s="52"/>
      <c r="M17" s="83" t="s">
        <v>22</v>
      </c>
      <c r="N17" s="83" t="s">
        <v>22</v>
      </c>
      <c r="O17" s="52">
        <f t="shared" si="8"/>
        <v>0</v>
      </c>
      <c r="P17" s="52">
        <f t="shared" si="3"/>
        <v>0</v>
      </c>
      <c r="Q17" s="52">
        <f t="shared" si="9"/>
        <v>0</v>
      </c>
      <c r="R17" s="53">
        <f t="shared" si="10"/>
        <v>0</v>
      </c>
      <c r="S17" s="52"/>
      <c r="T17" s="52"/>
      <c r="U17" s="52"/>
      <c r="V17" s="52"/>
    </row>
    <row r="18" spans="1:22" s="54" customFormat="1" ht="22.5" customHeight="1" x14ac:dyDescent="0.25">
      <c r="A18" s="72"/>
      <c r="B18" s="52"/>
      <c r="C18" s="52"/>
      <c r="D18" s="52"/>
      <c r="E18" s="52"/>
      <c r="F18" s="83" t="s">
        <v>22</v>
      </c>
      <c r="G18" s="83" t="s">
        <v>22</v>
      </c>
      <c r="H18" s="52">
        <f t="shared" si="6"/>
        <v>0</v>
      </c>
      <c r="I18" s="52">
        <f t="shared" si="0"/>
        <v>0</v>
      </c>
      <c r="J18" s="52">
        <f t="shared" si="1"/>
        <v>0</v>
      </c>
      <c r="K18" s="53">
        <f t="shared" si="7"/>
        <v>0</v>
      </c>
      <c r="L18" s="52"/>
      <c r="M18" s="83" t="s">
        <v>22</v>
      </c>
      <c r="N18" s="83" t="s">
        <v>22</v>
      </c>
      <c r="O18" s="52">
        <f t="shared" si="8"/>
        <v>0</v>
      </c>
      <c r="P18" s="52">
        <f t="shared" si="3"/>
        <v>0</v>
      </c>
      <c r="Q18" s="52">
        <f t="shared" si="9"/>
        <v>0</v>
      </c>
      <c r="R18" s="53">
        <f t="shared" si="10"/>
        <v>0</v>
      </c>
      <c r="S18" s="52"/>
      <c r="T18" s="52"/>
      <c r="U18" s="52"/>
      <c r="V18" s="52"/>
    </row>
    <row r="19" spans="1:22" s="54" customFormat="1" ht="22.5" customHeight="1" x14ac:dyDescent="0.25">
      <c r="A19" s="52"/>
      <c r="B19" s="52"/>
      <c r="C19" s="52"/>
      <c r="D19" s="52"/>
      <c r="E19" s="52"/>
      <c r="F19" s="83" t="s">
        <v>22</v>
      </c>
      <c r="G19" s="83" t="s">
        <v>22</v>
      </c>
      <c r="H19" s="52">
        <f t="shared" si="6"/>
        <v>0</v>
      </c>
      <c r="I19" s="52">
        <f t="shared" si="0"/>
        <v>0</v>
      </c>
      <c r="J19" s="52">
        <f t="shared" si="1"/>
        <v>0</v>
      </c>
      <c r="K19" s="53">
        <f t="shared" si="7"/>
        <v>0</v>
      </c>
      <c r="L19" s="52"/>
      <c r="M19" s="83" t="s">
        <v>22</v>
      </c>
      <c r="N19" s="83" t="s">
        <v>22</v>
      </c>
      <c r="O19" s="52">
        <f t="shared" si="8"/>
        <v>0</v>
      </c>
      <c r="P19" s="52">
        <f t="shared" si="3"/>
        <v>0</v>
      </c>
      <c r="Q19" s="52">
        <f t="shared" si="9"/>
        <v>0</v>
      </c>
      <c r="R19" s="53">
        <f t="shared" si="10"/>
        <v>0</v>
      </c>
      <c r="S19" s="52"/>
      <c r="T19" s="52"/>
      <c r="U19" s="52"/>
      <c r="V19" s="52"/>
    </row>
    <row r="20" spans="1:22" s="54" customFormat="1" ht="22.5" customHeight="1" x14ac:dyDescent="0.25">
      <c r="A20" s="52"/>
      <c r="B20" s="52"/>
      <c r="C20" s="52"/>
      <c r="D20" s="52"/>
      <c r="E20" s="52"/>
      <c r="F20" s="83" t="s">
        <v>22</v>
      </c>
      <c r="G20" s="83" t="s">
        <v>22</v>
      </c>
      <c r="H20" s="52">
        <f t="shared" si="6"/>
        <v>0</v>
      </c>
      <c r="I20" s="52">
        <f t="shared" si="0"/>
        <v>0</v>
      </c>
      <c r="J20" s="52">
        <f t="shared" si="1"/>
        <v>0</v>
      </c>
      <c r="K20" s="53">
        <f t="shared" si="7"/>
        <v>0</v>
      </c>
      <c r="L20" s="52"/>
      <c r="M20" s="83" t="s">
        <v>22</v>
      </c>
      <c r="N20" s="83" t="s">
        <v>22</v>
      </c>
      <c r="O20" s="52">
        <f t="shared" si="8"/>
        <v>0</v>
      </c>
      <c r="P20" s="52">
        <f t="shared" si="3"/>
        <v>0</v>
      </c>
      <c r="Q20" s="52">
        <f t="shared" si="9"/>
        <v>0</v>
      </c>
      <c r="R20" s="53">
        <f t="shared" si="10"/>
        <v>0</v>
      </c>
      <c r="S20" s="52"/>
      <c r="T20" s="52"/>
      <c r="U20" s="52"/>
      <c r="V20" s="52"/>
    </row>
    <row r="21" spans="1:22" s="54" customFormat="1" ht="22.5" customHeight="1" x14ac:dyDescent="0.25">
      <c r="A21" s="52"/>
      <c r="B21" s="52"/>
      <c r="C21" s="52"/>
      <c r="D21" s="52"/>
      <c r="E21" s="52"/>
      <c r="F21" s="83" t="s">
        <v>22</v>
      </c>
      <c r="G21" s="83" t="s">
        <v>22</v>
      </c>
      <c r="H21" s="52">
        <f t="shared" si="6"/>
        <v>0</v>
      </c>
      <c r="I21" s="52">
        <f t="shared" si="0"/>
        <v>0</v>
      </c>
      <c r="J21" s="52">
        <f t="shared" si="1"/>
        <v>0</v>
      </c>
      <c r="K21" s="53">
        <f t="shared" si="7"/>
        <v>0</v>
      </c>
      <c r="L21" s="52"/>
      <c r="M21" s="83" t="s">
        <v>22</v>
      </c>
      <c r="N21" s="83" t="s">
        <v>22</v>
      </c>
      <c r="O21" s="52">
        <f t="shared" si="8"/>
        <v>0</v>
      </c>
      <c r="P21" s="52">
        <f t="shared" si="3"/>
        <v>0</v>
      </c>
      <c r="Q21" s="52">
        <f t="shared" si="9"/>
        <v>0</v>
      </c>
      <c r="R21" s="53">
        <f t="shared" si="10"/>
        <v>0</v>
      </c>
      <c r="S21" s="52"/>
      <c r="T21" s="52"/>
      <c r="U21" s="52"/>
      <c r="V21" s="52"/>
    </row>
    <row r="22" spans="1:22" s="54" customFormat="1" ht="22.5" customHeight="1" x14ac:dyDescent="0.25">
      <c r="A22" s="52"/>
      <c r="B22" s="52"/>
      <c r="C22" s="52"/>
      <c r="D22" s="52"/>
      <c r="E22" s="52"/>
      <c r="F22" s="83" t="s">
        <v>22</v>
      </c>
      <c r="G22" s="83" t="s">
        <v>22</v>
      </c>
      <c r="H22" s="52">
        <f t="shared" si="6"/>
        <v>0</v>
      </c>
      <c r="I22" s="52">
        <f t="shared" si="0"/>
        <v>0</v>
      </c>
      <c r="J22" s="52">
        <f t="shared" si="1"/>
        <v>0</v>
      </c>
      <c r="K22" s="53">
        <f t="shared" si="7"/>
        <v>0</v>
      </c>
      <c r="L22" s="52"/>
      <c r="M22" s="83" t="s">
        <v>22</v>
      </c>
      <c r="N22" s="83" t="s">
        <v>22</v>
      </c>
      <c r="O22" s="52">
        <f t="shared" si="8"/>
        <v>0</v>
      </c>
      <c r="P22" s="52">
        <f t="shared" si="3"/>
        <v>0</v>
      </c>
      <c r="Q22" s="52">
        <f t="shared" si="9"/>
        <v>0</v>
      </c>
      <c r="R22" s="53">
        <f t="shared" si="10"/>
        <v>0</v>
      </c>
      <c r="S22" s="52"/>
      <c r="T22" s="52"/>
      <c r="U22" s="52"/>
      <c r="V22" s="52"/>
    </row>
    <row r="23" spans="1:22" s="54" customFormat="1" ht="22.5" customHeight="1" x14ac:dyDescent="0.25">
      <c r="A23" s="52"/>
      <c r="B23" s="52"/>
      <c r="C23" s="52"/>
      <c r="D23" s="52"/>
      <c r="E23" s="52"/>
      <c r="F23" s="83" t="s">
        <v>22</v>
      </c>
      <c r="G23" s="83" t="s">
        <v>22</v>
      </c>
      <c r="H23" s="52">
        <f t="shared" si="6"/>
        <v>0</v>
      </c>
      <c r="I23" s="52">
        <f t="shared" si="0"/>
        <v>0</v>
      </c>
      <c r="J23" s="52">
        <f t="shared" si="1"/>
        <v>0</v>
      </c>
      <c r="K23" s="53">
        <f t="shared" si="7"/>
        <v>0</v>
      </c>
      <c r="L23" s="52"/>
      <c r="M23" s="83" t="s">
        <v>22</v>
      </c>
      <c r="N23" s="83" t="s">
        <v>22</v>
      </c>
      <c r="O23" s="52">
        <f t="shared" si="8"/>
        <v>0</v>
      </c>
      <c r="P23" s="52">
        <f t="shared" si="3"/>
        <v>0</v>
      </c>
      <c r="Q23" s="52">
        <f t="shared" si="9"/>
        <v>0</v>
      </c>
      <c r="R23" s="53">
        <f t="shared" si="10"/>
        <v>0</v>
      </c>
      <c r="S23" s="52"/>
      <c r="T23" s="52"/>
      <c r="U23" s="52"/>
      <c r="V23" s="52"/>
    </row>
    <row r="24" spans="1:22" s="54" customFormat="1" ht="22.5" customHeight="1" x14ac:dyDescent="0.25">
      <c r="A24" s="52"/>
      <c r="B24" s="52"/>
      <c r="C24" s="52"/>
      <c r="D24" s="52"/>
      <c r="E24" s="52"/>
      <c r="F24" s="83" t="s">
        <v>22</v>
      </c>
      <c r="G24" s="83" t="s">
        <v>22</v>
      </c>
      <c r="H24" s="52">
        <f t="shared" si="6"/>
        <v>0</v>
      </c>
      <c r="I24" s="52">
        <f t="shared" si="0"/>
        <v>0</v>
      </c>
      <c r="J24" s="52">
        <f t="shared" si="1"/>
        <v>0</v>
      </c>
      <c r="K24" s="53">
        <f t="shared" si="7"/>
        <v>0</v>
      </c>
      <c r="L24" s="52"/>
      <c r="M24" s="83" t="s">
        <v>22</v>
      </c>
      <c r="N24" s="83" t="s">
        <v>22</v>
      </c>
      <c r="O24" s="52">
        <f t="shared" si="8"/>
        <v>0</v>
      </c>
      <c r="P24" s="52">
        <f t="shared" si="3"/>
        <v>0</v>
      </c>
      <c r="Q24" s="52">
        <f t="shared" si="9"/>
        <v>0</v>
      </c>
      <c r="R24" s="53">
        <f t="shared" si="10"/>
        <v>0</v>
      </c>
      <c r="S24" s="52"/>
      <c r="T24" s="52"/>
      <c r="U24" s="52"/>
      <c r="V24" s="52"/>
    </row>
    <row r="25" spans="1:22" s="54" customFormat="1" ht="22.5" customHeight="1" x14ac:dyDescent="0.25">
      <c r="A25" s="52"/>
      <c r="B25" s="52"/>
      <c r="C25" s="52"/>
      <c r="D25" s="52"/>
      <c r="E25" s="52"/>
      <c r="F25" s="83" t="s">
        <v>22</v>
      </c>
      <c r="G25" s="83" t="s">
        <v>22</v>
      </c>
      <c r="H25" s="52">
        <f t="shared" si="6"/>
        <v>0</v>
      </c>
      <c r="I25" s="52">
        <f t="shared" si="0"/>
        <v>0</v>
      </c>
      <c r="J25" s="52">
        <f t="shared" si="1"/>
        <v>0</v>
      </c>
      <c r="K25" s="53">
        <f t="shared" si="7"/>
        <v>0</v>
      </c>
      <c r="L25" s="52"/>
      <c r="M25" s="83" t="s">
        <v>22</v>
      </c>
      <c r="N25" s="83" t="s">
        <v>22</v>
      </c>
      <c r="O25" s="52">
        <f t="shared" si="8"/>
        <v>0</v>
      </c>
      <c r="P25" s="52">
        <f t="shared" si="3"/>
        <v>0</v>
      </c>
      <c r="Q25" s="52">
        <f t="shared" si="9"/>
        <v>0</v>
      </c>
      <c r="R25" s="53">
        <f t="shared" si="10"/>
        <v>0</v>
      </c>
      <c r="S25" s="52"/>
      <c r="T25" s="52"/>
      <c r="U25" s="52"/>
      <c r="V25" s="52"/>
    </row>
    <row r="26" spans="1:22" s="54" customFormat="1" ht="22.5" customHeight="1" x14ac:dyDescent="0.25">
      <c r="A26" s="52"/>
      <c r="B26" s="52"/>
      <c r="C26" s="52"/>
      <c r="D26" s="52"/>
      <c r="E26" s="52"/>
      <c r="F26" s="83" t="s">
        <v>22</v>
      </c>
      <c r="G26" s="83" t="s">
        <v>22</v>
      </c>
      <c r="H26" s="52">
        <f t="shared" si="6"/>
        <v>0</v>
      </c>
      <c r="I26" s="52">
        <f t="shared" si="0"/>
        <v>0</v>
      </c>
      <c r="J26" s="52">
        <f t="shared" si="1"/>
        <v>0</v>
      </c>
      <c r="K26" s="53">
        <f t="shared" si="7"/>
        <v>0</v>
      </c>
      <c r="L26" s="52"/>
      <c r="M26" s="83" t="s">
        <v>22</v>
      </c>
      <c r="N26" s="83" t="s">
        <v>22</v>
      </c>
      <c r="O26" s="52">
        <f t="shared" si="8"/>
        <v>0</v>
      </c>
      <c r="P26" s="52">
        <f t="shared" si="3"/>
        <v>0</v>
      </c>
      <c r="Q26" s="52">
        <f t="shared" si="9"/>
        <v>0</v>
      </c>
      <c r="R26" s="53">
        <f t="shared" si="10"/>
        <v>0</v>
      </c>
      <c r="S26" s="52"/>
      <c r="T26" s="52"/>
      <c r="U26" s="52"/>
      <c r="V26" s="52"/>
    </row>
    <row r="27" spans="1:22" s="54" customFormat="1" ht="22.5" customHeight="1" x14ac:dyDescent="0.25">
      <c r="A27" s="52"/>
      <c r="B27" s="52"/>
      <c r="C27" s="52"/>
      <c r="D27" s="52"/>
      <c r="E27" s="52"/>
      <c r="F27" s="83" t="s">
        <v>22</v>
      </c>
      <c r="G27" s="83" t="s">
        <v>22</v>
      </c>
      <c r="H27" s="52">
        <f t="shared" si="6"/>
        <v>0</v>
      </c>
      <c r="I27" s="52">
        <f t="shared" si="0"/>
        <v>0</v>
      </c>
      <c r="J27" s="52">
        <f t="shared" si="1"/>
        <v>0</v>
      </c>
      <c r="K27" s="53">
        <f t="shared" si="7"/>
        <v>0</v>
      </c>
      <c r="L27" s="52"/>
      <c r="M27" s="83" t="s">
        <v>22</v>
      </c>
      <c r="N27" s="83" t="s">
        <v>22</v>
      </c>
      <c r="O27" s="52">
        <f t="shared" si="8"/>
        <v>0</v>
      </c>
      <c r="P27" s="52">
        <f t="shared" si="3"/>
        <v>0</v>
      </c>
      <c r="Q27" s="52">
        <f t="shared" si="9"/>
        <v>0</v>
      </c>
      <c r="R27" s="53">
        <f t="shared" si="10"/>
        <v>0</v>
      </c>
      <c r="S27" s="52"/>
      <c r="T27" s="52"/>
      <c r="U27" s="52"/>
      <c r="V27" s="52"/>
    </row>
    <row r="28" spans="1:22" s="54" customFormat="1" ht="22.5" customHeight="1" x14ac:dyDescent="0.25">
      <c r="A28" s="52"/>
      <c r="B28" s="52"/>
      <c r="C28" s="52"/>
      <c r="D28" s="52"/>
      <c r="E28" s="52"/>
      <c r="F28" s="83" t="s">
        <v>22</v>
      </c>
      <c r="G28" s="83" t="s">
        <v>22</v>
      </c>
      <c r="H28" s="52">
        <f t="shared" si="6"/>
        <v>0</v>
      </c>
      <c r="I28" s="52">
        <f t="shared" si="0"/>
        <v>0</v>
      </c>
      <c r="J28" s="52">
        <f t="shared" si="1"/>
        <v>0</v>
      </c>
      <c r="K28" s="53">
        <f t="shared" si="7"/>
        <v>0</v>
      </c>
      <c r="L28" s="52"/>
      <c r="M28" s="83" t="s">
        <v>22</v>
      </c>
      <c r="N28" s="83" t="s">
        <v>22</v>
      </c>
      <c r="O28" s="52">
        <f t="shared" si="8"/>
        <v>0</v>
      </c>
      <c r="P28" s="52">
        <f t="shared" si="3"/>
        <v>0</v>
      </c>
      <c r="Q28" s="52">
        <f t="shared" si="9"/>
        <v>0</v>
      </c>
      <c r="R28" s="53">
        <f t="shared" si="10"/>
        <v>0</v>
      </c>
      <c r="S28" s="52"/>
      <c r="T28" s="52"/>
      <c r="U28" s="52"/>
      <c r="V28" s="52"/>
    </row>
    <row r="29" spans="1:22" s="54" customFormat="1" ht="22.5" customHeight="1" x14ac:dyDescent="0.25">
      <c r="A29" s="52"/>
      <c r="B29" s="52"/>
      <c r="C29" s="52"/>
      <c r="D29" s="52"/>
      <c r="E29" s="52"/>
      <c r="F29" s="83" t="s">
        <v>22</v>
      </c>
      <c r="G29" s="83" t="s">
        <v>22</v>
      </c>
      <c r="H29" s="52">
        <f t="shared" si="6"/>
        <v>0</v>
      </c>
      <c r="I29" s="52">
        <f t="shared" si="0"/>
        <v>0</v>
      </c>
      <c r="J29" s="52">
        <f t="shared" si="1"/>
        <v>0</v>
      </c>
      <c r="K29" s="53">
        <f t="shared" si="7"/>
        <v>0</v>
      </c>
      <c r="L29" s="52"/>
      <c r="M29" s="83" t="s">
        <v>22</v>
      </c>
      <c r="N29" s="83" t="s">
        <v>22</v>
      </c>
      <c r="O29" s="52">
        <f t="shared" si="8"/>
        <v>0</v>
      </c>
      <c r="P29" s="52">
        <f t="shared" si="3"/>
        <v>0</v>
      </c>
      <c r="Q29" s="52">
        <f t="shared" si="9"/>
        <v>0</v>
      </c>
      <c r="R29" s="53">
        <f t="shared" si="10"/>
        <v>0</v>
      </c>
      <c r="S29" s="52"/>
      <c r="T29" s="52"/>
      <c r="U29" s="52"/>
      <c r="V29" s="52"/>
    </row>
    <row r="30" spans="1:22" s="54" customFormat="1" ht="22.5" customHeight="1" x14ac:dyDescent="0.25">
      <c r="A30" s="52"/>
      <c r="B30" s="52"/>
      <c r="C30" s="52"/>
      <c r="D30" s="52"/>
      <c r="E30" s="52"/>
      <c r="F30" s="83" t="s">
        <v>22</v>
      </c>
      <c r="G30" s="83" t="s">
        <v>22</v>
      </c>
      <c r="H30" s="52">
        <f t="shared" si="6"/>
        <v>0</v>
      </c>
      <c r="I30" s="52">
        <f t="shared" si="0"/>
        <v>0</v>
      </c>
      <c r="J30" s="52">
        <f t="shared" si="1"/>
        <v>0</v>
      </c>
      <c r="K30" s="53">
        <f t="shared" si="7"/>
        <v>0</v>
      </c>
      <c r="L30" s="52"/>
      <c r="M30" s="83" t="s">
        <v>22</v>
      </c>
      <c r="N30" s="83" t="s">
        <v>22</v>
      </c>
      <c r="O30" s="52">
        <f t="shared" si="8"/>
        <v>0</v>
      </c>
      <c r="P30" s="52">
        <f t="shared" si="3"/>
        <v>0</v>
      </c>
      <c r="Q30" s="52">
        <f t="shared" si="9"/>
        <v>0</v>
      </c>
      <c r="R30" s="53">
        <f t="shared" si="10"/>
        <v>0</v>
      </c>
      <c r="S30" s="52"/>
      <c r="T30" s="52"/>
      <c r="U30" s="52"/>
      <c r="V30" s="52"/>
    </row>
  </sheetData>
  <mergeCells count="19">
    <mergeCell ref="S3:V3"/>
    <mergeCell ref="S4:S5"/>
    <mergeCell ref="U4:U5"/>
    <mergeCell ref="V4:V5"/>
    <mergeCell ref="O1:U1"/>
    <mergeCell ref="S2:U2"/>
    <mergeCell ref="T4:T5"/>
    <mergeCell ref="A2:B2"/>
    <mergeCell ref="F1:H1"/>
    <mergeCell ref="F4:H4"/>
    <mergeCell ref="L4:L5"/>
    <mergeCell ref="L3:O3"/>
    <mergeCell ref="B4:C4"/>
    <mergeCell ref="A3:D3"/>
    <mergeCell ref="E3:H3"/>
    <mergeCell ref="E4:E5"/>
    <mergeCell ref="A4:A5"/>
    <mergeCell ref="D4:D5"/>
    <mergeCell ref="M4:O4"/>
  </mergeCells>
  <conditionalFormatting sqref="H6 O6 O8:O12 H8:H12 H14:H30 O14:O29">
    <cfRule type="cellIs" dxfId="22" priority="51" operator="between">
      <formula>"E1"</formula>
      <formula>"E2"</formula>
    </cfRule>
  </conditionalFormatting>
  <conditionalFormatting sqref="H6 O6 O8:O12 H8:H12 H14:H30 O14:O30">
    <cfRule type="cellIs" dxfId="21" priority="40" operator="equal">
      <formula>"Extreme"</formula>
    </cfRule>
    <cfRule type="cellIs" dxfId="20" priority="41" operator="equal">
      <formula>"High"</formula>
    </cfRule>
    <cfRule type="cellIs" dxfId="19" priority="42" operator="equal">
      <formula>"Medium"</formula>
    </cfRule>
    <cfRule type="cellIs" dxfId="18" priority="43" operator="equal">
      <formula>"Low"</formula>
    </cfRule>
    <cfRule type="cellIs" dxfId="17" priority="44" operator="equal">
      <formula>"Insignificant"</formula>
    </cfRule>
    <cfRule type="cellIs" dxfId="16" priority="47" operator="between">
      <formula>"L2"</formula>
      <formula>"L2"</formula>
    </cfRule>
    <cfRule type="cellIs" dxfId="15" priority="48" operator="equal">
      <formula>"Medium"</formula>
    </cfRule>
    <cfRule type="cellIs" dxfId="14" priority="49" operator="between">
      <formula>"H1"</formula>
      <formula>"H3"</formula>
    </cfRule>
  </conditionalFormatting>
  <conditionalFormatting sqref="H6 O6 O8:O12 H8:H12 H14:H30 O14:O30">
    <cfRule type="cellIs" dxfId="13" priority="46" operator="between">
      <formula>"I1"</formula>
      <formula>"I2"</formula>
    </cfRule>
  </conditionalFormatting>
  <conditionalFormatting sqref="C6">
    <cfRule type="expression" dxfId="12" priority="78">
      <formula>#REF!=Text</formula>
    </cfRule>
  </conditionalFormatting>
  <conditionalFormatting sqref="D6">
    <cfRule type="expression" dxfId="11" priority="79">
      <formula>E6=Text</formula>
    </cfRule>
  </conditionalFormatting>
  <conditionalFormatting sqref="E6">
    <cfRule type="expression" dxfId="10" priority="80">
      <formula>#REF!=Text</formula>
    </cfRule>
  </conditionalFormatting>
  <conditionalFormatting sqref="O13 H13">
    <cfRule type="cellIs" dxfId="9" priority="10" operator="between">
      <formula>"E1"</formula>
      <formula>"E2"</formula>
    </cfRule>
  </conditionalFormatting>
  <conditionalFormatting sqref="O13 H13">
    <cfRule type="cellIs" dxfId="8" priority="1" operator="equal">
      <formula>"Extreme"</formula>
    </cfRule>
    <cfRule type="cellIs" dxfId="7" priority="2" operator="equal">
      <formula>"High"</formula>
    </cfRule>
    <cfRule type="cellIs" dxfId="6" priority="3" operator="equal">
      <formula>"Medium"</formula>
    </cfRule>
    <cfRule type="cellIs" dxfId="5" priority="4" operator="equal">
      <formula>"Low"</formula>
    </cfRule>
    <cfRule type="cellIs" dxfId="4" priority="5" operator="equal">
      <formula>"Insignificant"</formula>
    </cfRule>
    <cfRule type="cellIs" dxfId="3" priority="7" operator="between">
      <formula>"L2"</formula>
      <formula>"L2"</formula>
    </cfRule>
    <cfRule type="cellIs" dxfId="2" priority="8" operator="equal">
      <formula>"Medium"</formula>
    </cfRule>
    <cfRule type="cellIs" dxfId="1" priority="9" operator="between">
      <formula>"H1"</formula>
      <formula>"H3"</formula>
    </cfRule>
  </conditionalFormatting>
  <conditionalFormatting sqref="O13 H13">
    <cfRule type="cellIs" dxfId="0" priority="6" operator="between">
      <formula>"I1"</formula>
      <formula>"I2"</formula>
    </cfRule>
  </conditionalFormatting>
  <pageMargins left="0.7" right="0.7" top="0.75" bottom="0.75" header="0.3" footer="0.3"/>
  <pageSetup paperSize="9" orientation="portrait" horizontalDpi="360" verticalDpi="360" r:id="rId1"/>
  <ignoredErrors>
    <ignoredError sqref="R14:R30 R6 R8:R10 R12" unlockedFormula="1"/>
  </ignoredErrors>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Hidden!$A$1:$A$6</xm:f>
          </x14:formula1>
          <xm:sqref>M6 F6 M8:M30 F8:F30</xm:sqref>
        </x14:dataValidation>
        <x14:dataValidation type="list" allowBlank="1" showInputMessage="1" showErrorMessage="1" xr:uid="{00000000-0002-0000-0000-000001000000}">
          <x14:formula1>
            <xm:f>Hidden!$C$1:$C$6</xm:f>
          </x14:formula1>
          <xm:sqref>G6 N6 N8:N30 G8:G30</xm:sqref>
        </x14:dataValidation>
        <x14:dataValidation type="list" allowBlank="1" showInputMessage="1" showErrorMessage="1" xr:uid="{00000000-0002-0000-0000-000002000000}">
          <x14:formula1>
            <xm:f>'Categories of risk'!$A$3:$A$13</xm:f>
          </x14:formula1>
          <xm:sqref>I6:K6 F6:G6 D6 D8:D30 I8:K30 F8:G30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3"/>
  <sheetViews>
    <sheetView workbookViewId="0">
      <selection activeCell="A12" sqref="A12"/>
    </sheetView>
  </sheetViews>
  <sheetFormatPr defaultColWidth="8.85546875" defaultRowHeight="15" x14ac:dyDescent="0.25"/>
  <cols>
    <col min="1" max="1" width="51.42578125" style="1" customWidth="1"/>
  </cols>
  <sheetData>
    <row r="1" spans="1:1" x14ac:dyDescent="0.25">
      <c r="A1" s="3" t="s">
        <v>6</v>
      </c>
    </row>
    <row r="2" spans="1:1" x14ac:dyDescent="0.25">
      <c r="A2" s="4" t="s">
        <v>7</v>
      </c>
    </row>
    <row r="3" spans="1:1" x14ac:dyDescent="0.25">
      <c r="A3" s="6" t="s">
        <v>12</v>
      </c>
    </row>
    <row r="4" spans="1:1" x14ac:dyDescent="0.25">
      <c r="A4" s="6" t="s">
        <v>8</v>
      </c>
    </row>
    <row r="5" spans="1:1" x14ac:dyDescent="0.25">
      <c r="A5" s="6" t="s">
        <v>9</v>
      </c>
    </row>
    <row r="6" spans="1:1" x14ac:dyDescent="0.25">
      <c r="A6" s="6" t="s">
        <v>10</v>
      </c>
    </row>
    <row r="7" spans="1:1" x14ac:dyDescent="0.25">
      <c r="A7" s="6" t="s">
        <v>91</v>
      </c>
    </row>
    <row r="8" spans="1:1" x14ac:dyDescent="0.25">
      <c r="A8" s="6" t="s">
        <v>92</v>
      </c>
    </row>
    <row r="9" spans="1:1" x14ac:dyDescent="0.25">
      <c r="A9" s="6" t="s">
        <v>11</v>
      </c>
    </row>
    <row r="10" spans="1:1" x14ac:dyDescent="0.25">
      <c r="A10" s="6" t="s">
        <v>13</v>
      </c>
    </row>
    <row r="11" spans="1:1" x14ac:dyDescent="0.25">
      <c r="A11" s="5" t="s">
        <v>147</v>
      </c>
    </row>
    <row r="12" spans="1:1" x14ac:dyDescent="0.25">
      <c r="A12" s="5" t="s">
        <v>146</v>
      </c>
    </row>
    <row r="13" spans="1:1" x14ac:dyDescent="0.25">
      <c r="A13" s="5" t="s">
        <v>14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6"/>
  <sheetViews>
    <sheetView zoomScale="115" zoomScaleNormal="115" workbookViewId="0">
      <selection activeCell="E23" sqref="E23"/>
    </sheetView>
  </sheetViews>
  <sheetFormatPr defaultRowHeight="15" x14ac:dyDescent="0.25"/>
  <sheetData>
    <row r="1" spans="1:9" x14ac:dyDescent="0.25">
      <c r="A1" s="141" t="s">
        <v>136</v>
      </c>
      <c r="B1" s="142"/>
      <c r="C1" s="142"/>
      <c r="D1" s="143"/>
      <c r="E1" s="143"/>
      <c r="F1" s="143"/>
      <c r="G1" s="143"/>
      <c r="H1" s="143"/>
      <c r="I1" s="144"/>
    </row>
    <row r="2" spans="1:9" x14ac:dyDescent="0.25">
      <c r="A2" s="35"/>
      <c r="B2" s="35"/>
      <c r="C2" s="35"/>
      <c r="D2" s="35"/>
      <c r="E2" s="35"/>
      <c r="F2" s="35"/>
      <c r="G2" s="35"/>
      <c r="H2" s="35"/>
      <c r="I2" s="35"/>
    </row>
    <row r="3" spans="1:9" x14ac:dyDescent="0.25">
      <c r="A3" s="35"/>
      <c r="B3" s="35"/>
      <c r="C3" s="35"/>
      <c r="D3" s="35"/>
      <c r="E3" s="35"/>
      <c r="F3" s="35"/>
      <c r="G3" s="35"/>
      <c r="H3" s="35"/>
      <c r="I3" s="35"/>
    </row>
    <row r="4" spans="1:9" x14ac:dyDescent="0.25">
      <c r="A4" s="35"/>
      <c r="B4" s="35"/>
      <c r="C4" s="35"/>
      <c r="D4" s="35"/>
      <c r="E4" s="35"/>
      <c r="F4" s="35"/>
      <c r="G4" s="35"/>
      <c r="H4" s="35"/>
      <c r="I4" s="35"/>
    </row>
    <row r="5" spans="1:9" x14ac:dyDescent="0.25">
      <c r="A5" s="35"/>
      <c r="B5" s="35"/>
      <c r="C5" s="35"/>
      <c r="D5" s="35"/>
      <c r="E5" s="35"/>
      <c r="F5" s="35"/>
      <c r="G5" s="35"/>
      <c r="H5" s="35"/>
      <c r="I5" s="35"/>
    </row>
    <row r="6" spans="1:9" x14ac:dyDescent="0.25">
      <c r="A6" s="35"/>
      <c r="B6" s="35"/>
      <c r="C6" s="35"/>
      <c r="D6" s="35"/>
      <c r="E6" s="35"/>
      <c r="F6" s="35"/>
      <c r="G6" s="35"/>
      <c r="H6" s="35"/>
      <c r="I6" s="35"/>
    </row>
    <row r="7" spans="1:9" x14ac:dyDescent="0.25">
      <c r="A7" s="35"/>
      <c r="B7" s="35"/>
      <c r="C7" s="35"/>
      <c r="D7" s="35"/>
      <c r="E7" s="35"/>
      <c r="F7" s="35"/>
      <c r="G7" s="35"/>
      <c r="H7" s="35"/>
      <c r="I7" s="35"/>
    </row>
    <row r="8" spans="1:9" x14ac:dyDescent="0.25">
      <c r="A8" s="35"/>
      <c r="B8" s="35"/>
      <c r="C8" s="35"/>
      <c r="D8" s="35"/>
      <c r="E8" s="35"/>
      <c r="F8" s="35"/>
      <c r="G8" s="35"/>
      <c r="H8" s="35"/>
      <c r="I8" s="35"/>
    </row>
    <row r="9" spans="1:9" x14ac:dyDescent="0.25">
      <c r="A9" s="35"/>
      <c r="B9" s="35"/>
      <c r="C9" s="35"/>
      <c r="D9" s="35"/>
      <c r="E9" s="35"/>
      <c r="F9" s="35"/>
      <c r="G9" s="35"/>
      <c r="H9" s="35"/>
      <c r="I9" s="35"/>
    </row>
    <row r="10" spans="1:9" x14ac:dyDescent="0.25">
      <c r="A10" s="35"/>
      <c r="B10" s="35"/>
      <c r="C10" s="35"/>
      <c r="D10" s="35"/>
      <c r="E10" s="35"/>
      <c r="F10" s="35"/>
      <c r="G10" s="35"/>
      <c r="H10" s="35"/>
      <c r="I10" s="35"/>
    </row>
    <row r="11" spans="1:9" x14ac:dyDescent="0.25">
      <c r="A11" s="35"/>
      <c r="B11" s="35"/>
      <c r="C11" s="35"/>
      <c r="D11" s="35"/>
      <c r="E11" s="35"/>
      <c r="F11" s="35"/>
      <c r="G11" s="35"/>
      <c r="H11" s="35"/>
      <c r="I11" s="35"/>
    </row>
    <row r="12" spans="1:9" x14ac:dyDescent="0.25">
      <c r="A12" s="35"/>
      <c r="B12" s="35"/>
      <c r="C12" s="35"/>
      <c r="D12" s="35"/>
      <c r="E12" s="35"/>
      <c r="F12" s="35"/>
      <c r="G12" s="35"/>
      <c r="H12" s="35"/>
      <c r="I12" s="35"/>
    </row>
    <row r="13" spans="1:9" x14ac:dyDescent="0.25">
      <c r="A13" s="35"/>
      <c r="B13" s="35"/>
      <c r="C13" s="35"/>
      <c r="D13" s="35"/>
      <c r="E13" s="35"/>
      <c r="F13" s="35"/>
      <c r="G13" s="35"/>
      <c r="H13" s="35"/>
      <c r="I13" s="35"/>
    </row>
    <row r="14" spans="1:9" ht="14.25" customHeight="1" x14ac:dyDescent="0.25">
      <c r="A14" s="35"/>
      <c r="B14" s="35"/>
      <c r="C14" s="35"/>
      <c r="D14" s="35"/>
      <c r="E14" s="35"/>
      <c r="F14" s="35"/>
      <c r="G14" s="35"/>
      <c r="H14" s="35"/>
      <c r="I14" s="35"/>
    </row>
    <row r="15" spans="1:9" ht="18.75" customHeight="1" x14ac:dyDescent="0.25">
      <c r="A15" s="35"/>
      <c r="B15" s="35"/>
      <c r="C15" s="35"/>
      <c r="D15" s="35"/>
      <c r="E15" s="35"/>
      <c r="F15" s="35"/>
      <c r="G15" s="35"/>
      <c r="H15" s="35"/>
      <c r="I15" s="35"/>
    </row>
    <row r="16" spans="1:9" x14ac:dyDescent="0.25">
      <c r="A16" s="145"/>
      <c r="B16" s="145"/>
      <c r="C16" s="145"/>
      <c r="D16" s="145"/>
      <c r="E16" s="145"/>
      <c r="F16" s="145"/>
      <c r="G16" s="145"/>
      <c r="H16" s="145"/>
      <c r="I16" s="145"/>
    </row>
  </sheetData>
  <mergeCells count="2">
    <mergeCell ref="A1:I1"/>
    <mergeCell ref="A16:I1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4"/>
  <sheetViews>
    <sheetView zoomScale="130" zoomScaleNormal="130" workbookViewId="0">
      <selection activeCell="I16" sqref="I16"/>
    </sheetView>
  </sheetViews>
  <sheetFormatPr defaultRowHeight="14.25" x14ac:dyDescent="0.2"/>
  <cols>
    <col min="1" max="1" width="14.5703125" style="35" customWidth="1"/>
    <col min="2" max="2" width="43.140625" style="35" customWidth="1"/>
    <col min="3" max="3" width="24.85546875" style="35" customWidth="1"/>
    <col min="4" max="16384" width="9.140625" style="35"/>
  </cols>
  <sheetData>
    <row r="1" spans="1:3" ht="37.5" customHeight="1" x14ac:dyDescent="0.2">
      <c r="A1" s="146" t="s">
        <v>137</v>
      </c>
      <c r="B1" s="147"/>
      <c r="C1" s="147"/>
    </row>
    <row r="2" spans="1:3" x14ac:dyDescent="0.2">
      <c r="A2" s="36" t="s">
        <v>43</v>
      </c>
      <c r="B2" s="92" t="s">
        <v>122</v>
      </c>
      <c r="C2" s="37" t="s">
        <v>44</v>
      </c>
    </row>
    <row r="3" spans="1:3" x14ac:dyDescent="0.2">
      <c r="A3" s="93" t="s">
        <v>41</v>
      </c>
      <c r="B3" s="38" t="s">
        <v>45</v>
      </c>
      <c r="C3" s="39" t="s">
        <v>46</v>
      </c>
    </row>
    <row r="4" spans="1:3" x14ac:dyDescent="0.2">
      <c r="A4" s="93" t="s">
        <v>19</v>
      </c>
      <c r="B4" s="38" t="s">
        <v>47</v>
      </c>
      <c r="C4" s="39" t="s">
        <v>48</v>
      </c>
    </row>
    <row r="5" spans="1:3" x14ac:dyDescent="0.2">
      <c r="A5" s="93" t="s">
        <v>17</v>
      </c>
      <c r="B5" s="38" t="s">
        <v>49</v>
      </c>
      <c r="C5" s="39" t="s">
        <v>50</v>
      </c>
    </row>
    <row r="6" spans="1:3" x14ac:dyDescent="0.2">
      <c r="A6" s="93" t="s">
        <v>15</v>
      </c>
      <c r="B6" s="38" t="s">
        <v>51</v>
      </c>
      <c r="C6" s="39" t="s">
        <v>107</v>
      </c>
    </row>
    <row r="7" spans="1:3" x14ac:dyDescent="0.2">
      <c r="A7" s="94" t="s">
        <v>35</v>
      </c>
      <c r="B7" s="40" t="s">
        <v>52</v>
      </c>
      <c r="C7" s="39" t="s">
        <v>106</v>
      </c>
    </row>
    <row r="8" spans="1:3" ht="4.5" customHeight="1" x14ac:dyDescent="0.2">
      <c r="A8" s="41"/>
      <c r="B8" s="42"/>
      <c r="C8" s="43"/>
    </row>
    <row r="9" spans="1:3" ht="15" x14ac:dyDescent="0.25">
      <c r="A9" s="148" t="s">
        <v>112</v>
      </c>
      <c r="B9" s="149"/>
      <c r="C9" s="150"/>
    </row>
    <row r="10" spans="1:3" ht="15" customHeight="1" x14ac:dyDescent="0.25">
      <c r="A10" s="151"/>
      <c r="B10" s="152"/>
      <c r="C10" s="152"/>
    </row>
    <row r="24" ht="48" customHeight="1" x14ac:dyDescent="0.2"/>
  </sheetData>
  <mergeCells count="3">
    <mergeCell ref="A1:C1"/>
    <mergeCell ref="A9:C9"/>
    <mergeCell ref="A10:C1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1"/>
  <sheetViews>
    <sheetView zoomScale="55" zoomScaleNormal="55" workbookViewId="0">
      <pane xSplit="1" ySplit="3" topLeftCell="B4" activePane="bottomRight" state="frozen"/>
      <selection pane="topRight" activeCell="C1" sqref="C1"/>
      <selection pane="bottomLeft" activeCell="A4" sqref="A4"/>
      <selection pane="bottomRight" activeCell="E6" sqref="E6"/>
    </sheetView>
  </sheetViews>
  <sheetFormatPr defaultColWidth="8.85546875" defaultRowHeight="14.25" x14ac:dyDescent="0.2"/>
  <cols>
    <col min="1" max="1" width="53" style="35" customWidth="1"/>
    <col min="2" max="2" width="86.42578125" style="68" customWidth="1"/>
    <col min="3" max="3" width="110" style="68" customWidth="1"/>
    <col min="4" max="4" width="45" style="35" customWidth="1"/>
    <col min="5" max="5" width="47.7109375" style="35" customWidth="1"/>
    <col min="6" max="6" width="46" style="68" customWidth="1"/>
    <col min="7" max="7" width="74.7109375" style="68" customWidth="1"/>
    <col min="8" max="16384" width="8.85546875" style="35"/>
  </cols>
  <sheetData>
    <row r="1" spans="1:7" ht="59.25" customHeight="1" x14ac:dyDescent="0.2">
      <c r="A1" s="33"/>
      <c r="B1" s="65"/>
      <c r="C1" s="65"/>
      <c r="D1" s="44"/>
      <c r="E1" s="33"/>
      <c r="F1" s="65"/>
      <c r="G1" s="65"/>
    </row>
    <row r="2" spans="1:7" ht="59.25" customHeight="1" x14ac:dyDescent="0.2">
      <c r="A2" s="153" t="s">
        <v>110</v>
      </c>
      <c r="B2" s="154"/>
      <c r="C2" s="154"/>
      <c r="D2" s="154"/>
      <c r="E2" s="154"/>
      <c r="F2" s="65"/>
      <c r="G2" s="65"/>
    </row>
    <row r="3" spans="1:7" s="59" customFormat="1" ht="33.75" customHeight="1" x14ac:dyDescent="0.25">
      <c r="A3" s="58" t="s">
        <v>109</v>
      </c>
      <c r="B3" s="58" t="s">
        <v>12</v>
      </c>
      <c r="C3" s="58" t="s">
        <v>111</v>
      </c>
      <c r="D3" s="58" t="s">
        <v>9</v>
      </c>
      <c r="E3" s="58" t="s">
        <v>10</v>
      </c>
      <c r="F3" s="58" t="s">
        <v>53</v>
      </c>
      <c r="G3" s="58" t="s">
        <v>13</v>
      </c>
    </row>
    <row r="4" spans="1:7" ht="230.25" customHeight="1" x14ac:dyDescent="0.2">
      <c r="A4" s="88" t="s">
        <v>108</v>
      </c>
      <c r="B4" s="64" t="s">
        <v>118</v>
      </c>
      <c r="C4" s="69" t="s">
        <v>58</v>
      </c>
      <c r="D4" s="60" t="s">
        <v>55</v>
      </c>
      <c r="E4" s="63" t="s">
        <v>54</v>
      </c>
      <c r="F4" s="64" t="s">
        <v>56</v>
      </c>
      <c r="G4" s="64" t="s">
        <v>57</v>
      </c>
    </row>
    <row r="5" spans="1:7" ht="224.25" customHeight="1" x14ac:dyDescent="0.2">
      <c r="A5" s="89" t="s">
        <v>116</v>
      </c>
      <c r="B5" s="66" t="s">
        <v>119</v>
      </c>
      <c r="C5" s="70" t="s">
        <v>62</v>
      </c>
      <c r="D5" s="61" t="s">
        <v>60</v>
      </c>
      <c r="E5" s="105" t="s">
        <v>59</v>
      </c>
      <c r="F5" s="66" t="s">
        <v>87</v>
      </c>
      <c r="G5" s="66" t="s">
        <v>61</v>
      </c>
    </row>
    <row r="6" spans="1:7" ht="242.25" customHeight="1" x14ac:dyDescent="0.2">
      <c r="A6" s="89" t="s">
        <v>114</v>
      </c>
      <c r="B6" s="66" t="s">
        <v>66</v>
      </c>
      <c r="C6" s="70" t="s">
        <v>68</v>
      </c>
      <c r="D6" s="61" t="s">
        <v>64</v>
      </c>
      <c r="E6" s="105" t="s">
        <v>63</v>
      </c>
      <c r="F6" s="66" t="s">
        <v>65</v>
      </c>
      <c r="G6" s="66" t="s">
        <v>67</v>
      </c>
    </row>
    <row r="7" spans="1:7" ht="214.5" customHeight="1" x14ac:dyDescent="0.2">
      <c r="A7" s="89" t="s">
        <v>115</v>
      </c>
      <c r="B7" s="66" t="s">
        <v>72</v>
      </c>
      <c r="C7" s="70" t="s">
        <v>74</v>
      </c>
      <c r="D7" s="61" t="s">
        <v>70</v>
      </c>
      <c r="E7" s="61" t="s">
        <v>69</v>
      </c>
      <c r="F7" s="66" t="s">
        <v>71</v>
      </c>
      <c r="G7" s="66" t="s">
        <v>73</v>
      </c>
    </row>
    <row r="8" spans="1:7" ht="165" customHeight="1" x14ac:dyDescent="0.2">
      <c r="A8" s="90" t="s">
        <v>117</v>
      </c>
      <c r="B8" s="67" t="s">
        <v>120</v>
      </c>
      <c r="C8" s="71" t="s">
        <v>121</v>
      </c>
      <c r="D8" s="62" t="s">
        <v>76</v>
      </c>
      <c r="E8" s="106" t="s">
        <v>75</v>
      </c>
      <c r="F8" s="67" t="s">
        <v>77</v>
      </c>
      <c r="G8" s="67" t="s">
        <v>78</v>
      </c>
    </row>
    <row r="10" spans="1:7" x14ac:dyDescent="0.2">
      <c r="A10" s="155"/>
      <c r="B10" s="145"/>
      <c r="C10" s="145"/>
      <c r="D10" s="145"/>
      <c r="E10" s="145"/>
      <c r="F10" s="145"/>
      <c r="G10" s="145"/>
    </row>
    <row r="11" spans="1:7" x14ac:dyDescent="0.2">
      <c r="A11" s="145"/>
      <c r="B11" s="145"/>
      <c r="C11" s="145"/>
      <c r="D11" s="145"/>
      <c r="E11" s="145"/>
      <c r="F11" s="145"/>
      <c r="G11" s="145"/>
    </row>
  </sheetData>
  <mergeCells count="2">
    <mergeCell ref="A2:E2"/>
    <mergeCell ref="A10:G1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33"/>
  <sheetViews>
    <sheetView zoomScale="70" zoomScaleNormal="70" workbookViewId="0">
      <selection activeCell="T18" sqref="T18"/>
    </sheetView>
  </sheetViews>
  <sheetFormatPr defaultColWidth="8.85546875" defaultRowHeight="15" x14ac:dyDescent="0.25"/>
  <cols>
    <col min="1" max="1" width="15.140625" customWidth="1"/>
    <col min="2" max="2" width="10.42578125" style="1" customWidth="1"/>
    <col min="3" max="3" width="15.140625" customWidth="1"/>
    <col min="4" max="4" width="12.140625" customWidth="1"/>
    <col min="7" max="7" width="12.140625" customWidth="1"/>
    <col min="9" max="9" width="14.7109375" hidden="1" customWidth="1"/>
    <col min="10" max="10" width="8.85546875" hidden="1" customWidth="1"/>
    <col min="11" max="11" width="13.42578125" hidden="1" customWidth="1"/>
    <col min="12" max="15" width="8.85546875" hidden="1" customWidth="1"/>
    <col min="17" max="17" width="14.28515625" customWidth="1"/>
    <col min="18" max="18" width="5.7109375" style="1" customWidth="1"/>
    <col min="19" max="19" width="16.85546875" customWidth="1"/>
    <col min="20" max="20" width="6.7109375" style="1" customWidth="1"/>
  </cols>
  <sheetData>
    <row r="1" spans="1:20" x14ac:dyDescent="0.25">
      <c r="A1" t="s">
        <v>22</v>
      </c>
      <c r="B1" s="1">
        <v>0</v>
      </c>
      <c r="C1" t="s">
        <v>22</v>
      </c>
      <c r="D1" s="13">
        <v>0</v>
      </c>
      <c r="E1" s="13"/>
      <c r="F1" s="1">
        <v>0</v>
      </c>
      <c r="G1" s="2">
        <v>0</v>
      </c>
      <c r="I1" t="s">
        <v>22</v>
      </c>
      <c r="J1" s="1">
        <v>0</v>
      </c>
      <c r="K1" t="s">
        <v>22</v>
      </c>
      <c r="L1" s="13">
        <v>0</v>
      </c>
      <c r="M1" s="13"/>
      <c r="N1">
        <v>0</v>
      </c>
      <c r="O1" s="2">
        <v>0</v>
      </c>
      <c r="R1"/>
      <c r="T1"/>
    </row>
    <row r="2" spans="1:20" x14ac:dyDescent="0.25">
      <c r="A2" t="s">
        <v>35</v>
      </c>
      <c r="B2" s="1">
        <v>1</v>
      </c>
      <c r="C2" t="s">
        <v>36</v>
      </c>
      <c r="D2">
        <v>1</v>
      </c>
      <c r="E2" s="13"/>
      <c r="F2" s="31">
        <v>1</v>
      </c>
      <c r="G2" s="14" t="s">
        <v>37</v>
      </c>
      <c r="I2" t="s">
        <v>35</v>
      </c>
      <c r="J2" s="1">
        <v>1</v>
      </c>
      <c r="K2" t="s">
        <v>36</v>
      </c>
      <c r="L2">
        <v>1.1000000000000001</v>
      </c>
      <c r="N2" s="9">
        <v>1.1000000000000001</v>
      </c>
      <c r="O2" s="9" t="s">
        <v>16</v>
      </c>
      <c r="R2"/>
      <c r="T2"/>
    </row>
    <row r="3" spans="1:20" x14ac:dyDescent="0.25">
      <c r="A3" t="s">
        <v>15</v>
      </c>
      <c r="B3" s="1">
        <v>2</v>
      </c>
      <c r="C3" t="s">
        <v>81</v>
      </c>
      <c r="D3">
        <v>2</v>
      </c>
      <c r="E3" s="13"/>
      <c r="F3" s="31">
        <v>2</v>
      </c>
      <c r="G3" s="14" t="s">
        <v>37</v>
      </c>
      <c r="I3" t="s">
        <v>15</v>
      </c>
      <c r="J3" s="1">
        <v>2</v>
      </c>
      <c r="K3" t="s">
        <v>37</v>
      </c>
      <c r="L3">
        <v>2.2999999999999998</v>
      </c>
      <c r="N3" s="9">
        <v>2.2000000000000002</v>
      </c>
      <c r="O3" s="9" t="s">
        <v>18</v>
      </c>
      <c r="R3"/>
      <c r="T3"/>
    </row>
    <row r="4" spans="1:20" x14ac:dyDescent="0.25">
      <c r="A4" t="s">
        <v>17</v>
      </c>
      <c r="B4" s="1">
        <v>3</v>
      </c>
      <c r="C4" t="s">
        <v>82</v>
      </c>
      <c r="D4">
        <v>3</v>
      </c>
      <c r="E4" s="13"/>
      <c r="F4" s="31">
        <v>2</v>
      </c>
      <c r="G4" s="14" t="s">
        <v>37</v>
      </c>
      <c r="I4" t="s">
        <v>17</v>
      </c>
      <c r="J4" s="1">
        <v>3</v>
      </c>
      <c r="K4" t="s">
        <v>38</v>
      </c>
      <c r="L4">
        <v>4.7</v>
      </c>
      <c r="N4" s="9">
        <v>2.2999999999999998</v>
      </c>
      <c r="O4" s="9" t="s">
        <v>20</v>
      </c>
      <c r="R4"/>
      <c r="T4"/>
    </row>
    <row r="5" spans="1:20" x14ac:dyDescent="0.25">
      <c r="A5" t="s">
        <v>19</v>
      </c>
      <c r="B5" s="1">
        <v>4</v>
      </c>
      <c r="C5" t="s">
        <v>83</v>
      </c>
      <c r="D5">
        <v>4</v>
      </c>
      <c r="E5" s="13"/>
      <c r="F5" s="32">
        <v>3</v>
      </c>
      <c r="G5" s="15" t="s">
        <v>38</v>
      </c>
      <c r="I5" t="s">
        <v>19</v>
      </c>
      <c r="J5" s="1">
        <v>4</v>
      </c>
      <c r="K5" t="s">
        <v>39</v>
      </c>
      <c r="L5">
        <v>9.5</v>
      </c>
      <c r="N5" s="10">
        <v>3.3000000000000003</v>
      </c>
      <c r="O5" s="10" t="s">
        <v>21</v>
      </c>
      <c r="R5"/>
      <c r="T5"/>
    </row>
    <row r="6" spans="1:20" x14ac:dyDescent="0.25">
      <c r="A6" t="s">
        <v>41</v>
      </c>
      <c r="B6" s="1">
        <v>5</v>
      </c>
      <c r="C6" t="s">
        <v>40</v>
      </c>
      <c r="D6">
        <v>5</v>
      </c>
      <c r="E6" s="13"/>
      <c r="F6" s="27">
        <v>3</v>
      </c>
      <c r="G6" s="15" t="s">
        <v>38</v>
      </c>
      <c r="I6" t="s">
        <v>41</v>
      </c>
      <c r="J6" s="1">
        <v>5</v>
      </c>
      <c r="K6" t="s">
        <v>40</v>
      </c>
      <c r="L6">
        <v>10.5</v>
      </c>
      <c r="N6" s="10">
        <v>4.5999999999999996</v>
      </c>
      <c r="O6" s="10" t="s">
        <v>23</v>
      </c>
      <c r="R6"/>
      <c r="T6"/>
    </row>
    <row r="7" spans="1:20" x14ac:dyDescent="0.25">
      <c r="E7" s="13"/>
      <c r="F7" s="27">
        <v>4</v>
      </c>
      <c r="G7" s="15" t="s">
        <v>38</v>
      </c>
      <c r="J7" s="1"/>
      <c r="N7" s="10">
        <v>4.7</v>
      </c>
      <c r="O7" s="10" t="s">
        <v>24</v>
      </c>
      <c r="R7"/>
      <c r="T7"/>
    </row>
    <row r="8" spans="1:20" x14ac:dyDescent="0.25">
      <c r="A8" s="19" t="s">
        <v>79</v>
      </c>
      <c r="B8" s="19" t="s">
        <v>2</v>
      </c>
      <c r="C8" s="19" t="s">
        <v>80</v>
      </c>
      <c r="D8" s="19" t="s">
        <v>84</v>
      </c>
      <c r="E8" s="13"/>
      <c r="F8" s="32">
        <v>4</v>
      </c>
      <c r="G8" s="15" t="s">
        <v>38</v>
      </c>
      <c r="J8" s="1"/>
      <c r="N8" s="8">
        <v>5.5</v>
      </c>
      <c r="O8" s="8" t="s">
        <v>25</v>
      </c>
      <c r="R8"/>
      <c r="T8"/>
    </row>
    <row r="9" spans="1:20" ht="15.75" thickBot="1" x14ac:dyDescent="0.3">
      <c r="A9" s="20" t="s">
        <v>41</v>
      </c>
      <c r="B9" s="17" t="s">
        <v>36</v>
      </c>
      <c r="C9" s="25">
        <v>5</v>
      </c>
      <c r="D9" s="16" t="s">
        <v>39</v>
      </c>
      <c r="E9" s="13"/>
      <c r="F9" s="32">
        <v>4</v>
      </c>
      <c r="G9" s="15" t="s">
        <v>38</v>
      </c>
      <c r="J9" s="1"/>
      <c r="N9" s="8">
        <v>6.8999999999999995</v>
      </c>
      <c r="O9" s="8" t="s">
        <v>26</v>
      </c>
      <c r="R9"/>
      <c r="T9"/>
    </row>
    <row r="10" spans="1:20" ht="15.75" thickBot="1" x14ac:dyDescent="0.3">
      <c r="A10" s="20" t="s">
        <v>41</v>
      </c>
      <c r="B10" s="17" t="s">
        <v>81</v>
      </c>
      <c r="C10" s="26">
        <v>10</v>
      </c>
      <c r="D10" s="21" t="s">
        <v>39</v>
      </c>
      <c r="E10" s="13"/>
      <c r="F10" s="26">
        <v>5</v>
      </c>
      <c r="G10" s="15" t="s">
        <v>38</v>
      </c>
      <c r="J10" s="1"/>
      <c r="N10" s="8">
        <v>9.4</v>
      </c>
      <c r="O10" s="8" t="s">
        <v>27</v>
      </c>
      <c r="R10"/>
      <c r="T10"/>
    </row>
    <row r="11" spans="1:20" ht="15.75" thickBot="1" x14ac:dyDescent="0.3">
      <c r="A11" s="20" t="s">
        <v>41</v>
      </c>
      <c r="B11" s="17" t="s">
        <v>82</v>
      </c>
      <c r="C11" s="28">
        <v>15</v>
      </c>
      <c r="D11" s="22" t="s">
        <v>40</v>
      </c>
      <c r="E11" s="13"/>
      <c r="F11" s="25">
        <v>5</v>
      </c>
      <c r="G11" s="15" t="s">
        <v>38</v>
      </c>
      <c r="J11" s="1"/>
      <c r="N11" s="8">
        <v>9.5</v>
      </c>
      <c r="O11" s="8" t="s">
        <v>28</v>
      </c>
      <c r="R11"/>
      <c r="T11"/>
    </row>
    <row r="12" spans="1:20" ht="15.75" thickBot="1" x14ac:dyDescent="0.3">
      <c r="A12" s="20" t="s">
        <v>41</v>
      </c>
      <c r="B12" s="17" t="s">
        <v>83</v>
      </c>
      <c r="C12" s="28">
        <v>20</v>
      </c>
      <c r="D12" s="22" t="s">
        <v>40</v>
      </c>
      <c r="E12" s="13"/>
      <c r="F12" s="27">
        <v>6</v>
      </c>
      <c r="G12" s="16" t="s">
        <v>39</v>
      </c>
      <c r="J12" s="1"/>
      <c r="N12" s="8">
        <v>11.5</v>
      </c>
      <c r="O12" s="8" t="s">
        <v>29</v>
      </c>
      <c r="R12"/>
      <c r="T12"/>
    </row>
    <row r="13" spans="1:20" ht="15.75" thickBot="1" x14ac:dyDescent="0.3">
      <c r="A13" s="20" t="s">
        <v>41</v>
      </c>
      <c r="B13" s="17" t="s">
        <v>40</v>
      </c>
      <c r="C13" s="28">
        <v>25</v>
      </c>
      <c r="D13" s="22" t="s">
        <v>40</v>
      </c>
      <c r="E13" s="13"/>
      <c r="F13" s="27">
        <v>6</v>
      </c>
      <c r="G13" s="16" t="s">
        <v>39</v>
      </c>
      <c r="J13" s="1"/>
      <c r="N13" s="8">
        <v>14.100000000000001</v>
      </c>
      <c r="O13" s="8" t="s">
        <v>30</v>
      </c>
      <c r="R13"/>
      <c r="T13"/>
    </row>
    <row r="14" spans="1:20" x14ac:dyDescent="0.25">
      <c r="A14" s="20" t="s">
        <v>19</v>
      </c>
      <c r="B14" s="17" t="s">
        <v>36</v>
      </c>
      <c r="C14" s="27">
        <v>4</v>
      </c>
      <c r="D14" s="15" t="s">
        <v>38</v>
      </c>
      <c r="E14" s="13"/>
      <c r="F14" s="25">
        <v>8</v>
      </c>
      <c r="G14" s="16" t="s">
        <v>39</v>
      </c>
      <c r="J14" s="1"/>
      <c r="N14" s="8">
        <v>19</v>
      </c>
      <c r="O14" s="8" t="s">
        <v>31</v>
      </c>
      <c r="R14"/>
      <c r="T14"/>
    </row>
    <row r="15" spans="1:20" ht="15.75" thickBot="1" x14ac:dyDescent="0.3">
      <c r="A15" s="20" t="s">
        <v>19</v>
      </c>
      <c r="B15" s="17" t="s">
        <v>81</v>
      </c>
      <c r="C15" s="25">
        <v>8</v>
      </c>
      <c r="D15" s="16" t="s">
        <v>39</v>
      </c>
      <c r="E15" s="13"/>
      <c r="F15" s="26">
        <v>8</v>
      </c>
      <c r="G15" s="16" t="s">
        <v>39</v>
      </c>
      <c r="J15" s="1"/>
      <c r="N15" s="7">
        <v>23.5</v>
      </c>
      <c r="O15" s="7" t="s">
        <v>32</v>
      </c>
      <c r="R15"/>
      <c r="T15"/>
    </row>
    <row r="16" spans="1:20" ht="15.75" thickBot="1" x14ac:dyDescent="0.3">
      <c r="A16" s="20" t="s">
        <v>19</v>
      </c>
      <c r="B16" s="17" t="s">
        <v>82</v>
      </c>
      <c r="C16" s="26">
        <v>12</v>
      </c>
      <c r="D16" s="23" t="s">
        <v>39</v>
      </c>
      <c r="E16" s="13"/>
      <c r="F16" s="26">
        <v>9</v>
      </c>
      <c r="G16" s="16" t="s">
        <v>39</v>
      </c>
      <c r="J16" s="1"/>
      <c r="N16" s="7">
        <v>28.5</v>
      </c>
      <c r="O16" s="7" t="s">
        <v>33</v>
      </c>
      <c r="R16"/>
      <c r="T16"/>
    </row>
    <row r="17" spans="1:20" ht="15.75" thickBot="1" x14ac:dyDescent="0.3">
      <c r="A17" s="20" t="s">
        <v>19</v>
      </c>
      <c r="B17" s="17" t="s">
        <v>83</v>
      </c>
      <c r="C17" s="28">
        <v>16</v>
      </c>
      <c r="D17" s="24" t="s">
        <v>40</v>
      </c>
      <c r="E17" s="13"/>
      <c r="F17" s="25">
        <v>10</v>
      </c>
      <c r="G17" s="23" t="s">
        <v>39</v>
      </c>
      <c r="J17" s="1"/>
      <c r="N17" s="7">
        <v>47.5</v>
      </c>
      <c r="O17" s="7" t="s">
        <v>34</v>
      </c>
      <c r="R17"/>
      <c r="T17"/>
    </row>
    <row r="18" spans="1:20" ht="15.75" thickBot="1" x14ac:dyDescent="0.3">
      <c r="A18" s="20" t="s">
        <v>19</v>
      </c>
      <c r="B18" s="17" t="s">
        <v>40</v>
      </c>
      <c r="C18" s="28">
        <v>20</v>
      </c>
      <c r="D18" s="24" t="s">
        <v>40</v>
      </c>
      <c r="E18" s="13"/>
      <c r="F18" s="25">
        <v>10</v>
      </c>
      <c r="G18" s="23" t="s">
        <v>39</v>
      </c>
      <c r="R18"/>
      <c r="T18"/>
    </row>
    <row r="19" spans="1:20" ht="15.75" thickBot="1" x14ac:dyDescent="0.3">
      <c r="A19" s="20" t="s">
        <v>17</v>
      </c>
      <c r="B19" s="17" t="s">
        <v>36</v>
      </c>
      <c r="C19" s="27">
        <v>3</v>
      </c>
      <c r="D19" s="15" t="s">
        <v>38</v>
      </c>
      <c r="E19" s="13"/>
      <c r="F19" s="25">
        <v>12</v>
      </c>
      <c r="G19" s="23" t="s">
        <v>39</v>
      </c>
      <c r="R19"/>
      <c r="T19"/>
    </row>
    <row r="20" spans="1:20" ht="15.75" thickBot="1" x14ac:dyDescent="0.3">
      <c r="A20" s="20" t="s">
        <v>17</v>
      </c>
      <c r="B20" s="17" t="s">
        <v>81</v>
      </c>
      <c r="C20" s="27">
        <v>6</v>
      </c>
      <c r="D20" s="15" t="s">
        <v>38</v>
      </c>
      <c r="E20" s="13"/>
      <c r="F20" s="25">
        <v>12</v>
      </c>
      <c r="G20" s="23" t="s">
        <v>39</v>
      </c>
      <c r="R20"/>
      <c r="T20"/>
    </row>
    <row r="21" spans="1:20" ht="15.75" thickBot="1" x14ac:dyDescent="0.3">
      <c r="A21" s="20" t="s">
        <v>17</v>
      </c>
      <c r="B21" s="17" t="s">
        <v>82</v>
      </c>
      <c r="C21" s="25">
        <v>9</v>
      </c>
      <c r="D21" s="16" t="s">
        <v>39</v>
      </c>
      <c r="E21" s="13"/>
      <c r="F21" s="28">
        <v>15</v>
      </c>
      <c r="G21" s="24" t="s">
        <v>40</v>
      </c>
      <c r="R21"/>
      <c r="T21"/>
    </row>
    <row r="22" spans="1:20" ht="15.75" thickBot="1" x14ac:dyDescent="0.3">
      <c r="A22" s="20" t="s">
        <v>17</v>
      </c>
      <c r="B22" s="17" t="s">
        <v>83</v>
      </c>
      <c r="C22" s="26">
        <v>12</v>
      </c>
      <c r="D22" s="23" t="s">
        <v>39</v>
      </c>
      <c r="E22" s="13"/>
      <c r="F22" s="30">
        <v>15</v>
      </c>
      <c r="G22" s="24" t="s">
        <v>40</v>
      </c>
      <c r="R22"/>
      <c r="T22"/>
    </row>
    <row r="23" spans="1:20" ht="15.75" thickBot="1" x14ac:dyDescent="0.3">
      <c r="A23" s="20" t="s">
        <v>17</v>
      </c>
      <c r="B23" s="17" t="s">
        <v>40</v>
      </c>
      <c r="C23" s="28">
        <v>15</v>
      </c>
      <c r="D23" s="24" t="s">
        <v>40</v>
      </c>
      <c r="E23" s="13"/>
      <c r="F23" s="30">
        <v>16</v>
      </c>
      <c r="G23" s="24" t="s">
        <v>40</v>
      </c>
      <c r="R23"/>
      <c r="T23"/>
    </row>
    <row r="24" spans="1:20" ht="15.75" thickBot="1" x14ac:dyDescent="0.3">
      <c r="A24" s="20" t="s">
        <v>15</v>
      </c>
      <c r="B24" s="17" t="s">
        <v>36</v>
      </c>
      <c r="C24" s="29">
        <v>2</v>
      </c>
      <c r="D24" s="14" t="s">
        <v>37</v>
      </c>
      <c r="E24" s="13"/>
      <c r="F24" s="30">
        <v>20</v>
      </c>
      <c r="G24" s="24" t="s">
        <v>40</v>
      </c>
      <c r="R24"/>
      <c r="T24"/>
    </row>
    <row r="25" spans="1:20" ht="15.75" thickBot="1" x14ac:dyDescent="0.3">
      <c r="A25" s="20" t="s">
        <v>15</v>
      </c>
      <c r="B25" s="17" t="s">
        <v>81</v>
      </c>
      <c r="C25" s="27">
        <v>4</v>
      </c>
      <c r="D25" s="15" t="s">
        <v>38</v>
      </c>
      <c r="E25" s="13"/>
      <c r="F25" s="30">
        <v>20</v>
      </c>
      <c r="G25" s="24" t="s">
        <v>40</v>
      </c>
      <c r="R25"/>
      <c r="T25"/>
    </row>
    <row r="26" spans="1:20" ht="15.75" thickBot="1" x14ac:dyDescent="0.3">
      <c r="A26" s="20" t="s">
        <v>15</v>
      </c>
      <c r="B26" s="17" t="s">
        <v>82</v>
      </c>
      <c r="C26" s="27">
        <v>6</v>
      </c>
      <c r="D26" s="15" t="s">
        <v>38</v>
      </c>
      <c r="E26" s="13"/>
      <c r="F26" s="30">
        <v>25</v>
      </c>
      <c r="G26" s="24" t="s">
        <v>40</v>
      </c>
      <c r="R26"/>
      <c r="T26"/>
    </row>
    <row r="27" spans="1:20" ht="15.75" thickBot="1" x14ac:dyDescent="0.3">
      <c r="A27" s="20" t="s">
        <v>15</v>
      </c>
      <c r="B27" s="17" t="s">
        <v>83</v>
      </c>
      <c r="C27" s="25">
        <v>8</v>
      </c>
      <c r="D27" s="16" t="s">
        <v>39</v>
      </c>
    </row>
    <row r="28" spans="1:20" ht="15.75" thickBot="1" x14ac:dyDescent="0.3">
      <c r="A28" s="20" t="s">
        <v>15</v>
      </c>
      <c r="B28" s="17" t="s">
        <v>40</v>
      </c>
      <c r="C28" s="26">
        <v>10</v>
      </c>
      <c r="D28" s="23" t="s">
        <v>39</v>
      </c>
    </row>
    <row r="29" spans="1:20" x14ac:dyDescent="0.25">
      <c r="A29" s="20" t="s">
        <v>35</v>
      </c>
      <c r="B29" s="17" t="s">
        <v>36</v>
      </c>
      <c r="C29" s="29">
        <v>1</v>
      </c>
      <c r="D29" s="14" t="s">
        <v>37</v>
      </c>
    </row>
    <row r="30" spans="1:20" x14ac:dyDescent="0.25">
      <c r="A30" s="20" t="s">
        <v>35</v>
      </c>
      <c r="B30" s="17" t="s">
        <v>81</v>
      </c>
      <c r="C30" s="29">
        <v>2</v>
      </c>
      <c r="D30" s="14" t="s">
        <v>37</v>
      </c>
    </row>
    <row r="31" spans="1:20" x14ac:dyDescent="0.25">
      <c r="A31" s="20" t="s">
        <v>35</v>
      </c>
      <c r="B31" s="17" t="s">
        <v>82</v>
      </c>
      <c r="C31" s="27">
        <v>3</v>
      </c>
      <c r="D31" s="15" t="s">
        <v>38</v>
      </c>
    </row>
    <row r="32" spans="1:20" x14ac:dyDescent="0.25">
      <c r="A32" s="20" t="s">
        <v>35</v>
      </c>
      <c r="B32" s="17" t="s">
        <v>83</v>
      </c>
      <c r="C32" s="27">
        <v>4</v>
      </c>
      <c r="D32" s="15" t="s">
        <v>38</v>
      </c>
    </row>
    <row r="33" spans="1:4" x14ac:dyDescent="0.25">
      <c r="A33" s="20" t="s">
        <v>35</v>
      </c>
      <c r="B33" s="17" t="s">
        <v>40</v>
      </c>
      <c r="C33" s="25">
        <v>5</v>
      </c>
      <c r="D33" s="16" t="s">
        <v>39</v>
      </c>
    </row>
  </sheetData>
  <sortState xmlns:xlrd2="http://schemas.microsoft.com/office/spreadsheetml/2017/richdata2" ref="E4:E27">
    <sortCondition ref="E3"/>
  </sortState>
  <dataConsolidate/>
  <pageMargins left="0.7" right="0.7" top="0.75" bottom="0.75" header="0.3" footer="0.3"/>
  <pageSetup paperSize="9" orientation="portrait" horizontalDpi="360" verticalDpi="36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Risk Register</vt:lpstr>
      <vt:lpstr>Categories of risk</vt:lpstr>
      <vt:lpstr>Risk Matrix</vt:lpstr>
      <vt:lpstr>Likelihood</vt:lpstr>
      <vt:lpstr>Consequence</vt:lpstr>
      <vt:lpstr>Hidden</vt:lpstr>
      <vt:lpstr>List1</vt:lpstr>
      <vt:lpstr>List2</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PQplus</dc:creator>
  <cp:lastModifiedBy>User</cp:lastModifiedBy>
  <dcterms:created xsi:type="dcterms:W3CDTF">2020-06-25T01:45:24Z</dcterms:created>
  <dcterms:modified xsi:type="dcterms:W3CDTF">2021-11-08T02:42:25Z</dcterms:modified>
</cp:coreProperties>
</file>